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30" windowWidth="20115" windowHeight="7755" activeTab="1"/>
  </bookViews>
  <sheets>
    <sheet name="Master" sheetId="1" r:id="rId1"/>
    <sheet name="ACP Order" sheetId="2" r:id="rId2"/>
    <sheet name="7th pay chart" sheetId="4" r:id="rId3"/>
  </sheets>
  <definedNames>
    <definedName name="L_1">'7th pay chart'!$B$6:$B$45</definedName>
    <definedName name="L_10">'7th pay chart'!$K$6:$K$45</definedName>
    <definedName name="L_11">'7th pay chart'!$L$6:$L$45</definedName>
    <definedName name="L_12">'7th pay chart'!$M$6:$M$45</definedName>
    <definedName name="L_13">'7th pay chart'!$N$6:$N$45</definedName>
    <definedName name="L_14">'7th pay chart'!$O$6:$O$45</definedName>
    <definedName name="L_15">'7th pay chart'!$P$6:$P$45</definedName>
    <definedName name="L_16">'7th pay chart'!$Q$6:$Q$45</definedName>
    <definedName name="L_17">'7th pay chart'!$R$6:$R$45</definedName>
    <definedName name="L_18">'7th pay chart'!$S$6:$S$45</definedName>
    <definedName name="L_19">'7th pay chart'!$T$6:$T$45</definedName>
    <definedName name="L_2">'7th pay chart'!$C$6:$C$45</definedName>
    <definedName name="L_20">'7th pay chart'!$U$6:$U$45</definedName>
    <definedName name="L_21">'7th pay chart'!$V$6:$V$45</definedName>
    <definedName name="L_22">'7th pay chart'!$W$6:$W$45</definedName>
    <definedName name="L_23">'7th pay chart'!$X$6:$X$45</definedName>
    <definedName name="L_24">'7th pay chart'!$Y$6:$Y$45</definedName>
    <definedName name="L_3">'7th pay chart'!$D$6:$D$45</definedName>
    <definedName name="L_4">'7th pay chart'!$E$6:$E$45</definedName>
    <definedName name="L_5">'7th pay chart'!$F$6:$F$45</definedName>
    <definedName name="L_6">'7th pay chart'!$G$6:$G$45</definedName>
    <definedName name="L_7">'7th pay chart'!$H$6:$H$45</definedName>
    <definedName name="L_8">'7th pay chart'!$I$6:$I$45</definedName>
    <definedName name="L_9">'7th pay chart'!$J$6:$J$45</definedName>
    <definedName name="levels">'7th pay chart'!$B$5:$Y$5</definedName>
  </definedNames>
  <calcPr calcId="144525"/>
</workbook>
</file>

<file path=xl/calcChain.xml><?xml version="1.0" encoding="utf-8"?>
<calcChain xmlns="http://schemas.openxmlformats.org/spreadsheetml/2006/main">
  <c r="I8" i="2"/>
  <c r="H20" l="1"/>
  <c r="A18"/>
  <c r="A17"/>
  <c r="A16"/>
  <c r="I14"/>
  <c r="H12"/>
  <c r="G8"/>
  <c r="N8" s="1"/>
  <c r="F8"/>
  <c r="E8"/>
  <c r="J8" s="1"/>
  <c r="D8"/>
  <c r="C8"/>
  <c r="B8"/>
  <c r="A4"/>
  <c r="J2"/>
  <c r="J14" s="1"/>
  <c r="B2"/>
  <c r="A14" s="1"/>
  <c r="A1"/>
</calcChain>
</file>

<file path=xl/sharedStrings.xml><?xml version="1.0" encoding="utf-8"?>
<sst xmlns="http://schemas.openxmlformats.org/spreadsheetml/2006/main" count="80" uniqueCount="72">
  <si>
    <t>fnukad &amp;</t>
  </si>
  <si>
    <t>dk;kZy; vkns'k</t>
  </si>
  <si>
    <t>Ø-la-</t>
  </si>
  <si>
    <t>izFke fu;qfDr frfFk</t>
  </si>
  <si>
    <t>Lohd`r ,lhih</t>
  </si>
  <si>
    <t>Lohd`r ,lhih fnukad</t>
  </si>
  <si>
    <t>BASIC</t>
  </si>
  <si>
    <t xml:space="preserve">,lhih ls iwoZ osrueku o osru </t>
  </si>
  <si>
    <t xml:space="preserve">,lhih Lohd`fr i'pkr~ fu;r osrueku o osru </t>
  </si>
  <si>
    <t>LEVEL</t>
  </si>
  <si>
    <t>vxkeh osru o`f} fnukad</t>
  </si>
  <si>
    <t>uke deZpkjh e; in</t>
  </si>
  <si>
    <t>uke deZpkjh</t>
  </si>
  <si>
    <t>in</t>
  </si>
  <si>
    <t xml:space="preserve">,lhih ls iwoZ ysoy o osru </t>
  </si>
  <si>
    <t>vkns'kdRrkZ vf/kdkjh</t>
  </si>
  <si>
    <t>vkns'k Øekad</t>
  </si>
  <si>
    <t>vkns'k fnukad</t>
  </si>
  <si>
    <t>Jh vf'ouh dqekj</t>
  </si>
  <si>
    <t>ofj"B v/;kid</t>
  </si>
  <si>
    <t>izFke</t>
  </si>
  <si>
    <t>mfuf'k@ek/;-@vt-@,lhih@Qk@2012@280&amp;300</t>
  </si>
  <si>
    <t>30 flrEcj 2021</t>
  </si>
  <si>
    <r>
      <rPr>
        <b/>
        <sz val="12"/>
        <rFont val="Arial"/>
        <family val="2"/>
      </rPr>
      <t>SCHEDULE-I</t>
    </r>
    <r>
      <rPr>
        <sz val="12"/>
        <rFont val="Times New Roman"/>
        <family val="1"/>
      </rPr>
      <t xml:space="preserve">     </t>
    </r>
    <r>
      <rPr>
        <b/>
        <sz val="12"/>
        <rFont val="Arial"/>
        <family val="2"/>
      </rPr>
      <t>PART-B</t>
    </r>
    <r>
      <rPr>
        <sz val="12"/>
        <rFont val="Times New Roman"/>
        <family val="1"/>
      </rPr>
      <t xml:space="preserve">     </t>
    </r>
    <r>
      <rPr>
        <b/>
        <sz val="12"/>
        <rFont val="Arial"/>
        <family val="2"/>
      </rPr>
      <t>RULE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NO.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5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vi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 xml:space="preserve">&amp;vii
</t>
    </r>
    <r>
      <rPr>
        <b/>
        <sz val="12"/>
        <rFont val="Arial"/>
        <family val="2"/>
      </rPr>
      <t>PAY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MATRIX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OF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STATE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GOVT.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SERVANTS</t>
    </r>
  </si>
  <si>
    <r>
      <rPr>
        <b/>
        <sz val="10"/>
        <rFont val="Arial"/>
        <family val="2"/>
      </rPr>
      <t xml:space="preserve">Existing
</t>
    </r>
    <r>
      <rPr>
        <b/>
        <sz val="10"/>
        <rFont val="Arial"/>
        <family val="2"/>
      </rPr>
      <t>R.P.Band</t>
    </r>
  </si>
  <si>
    <r>
      <rPr>
        <b/>
        <sz val="11"/>
        <rFont val="Arial"/>
        <family val="2"/>
      </rPr>
      <t xml:space="preserve">PB-1
</t>
    </r>
    <r>
      <rPr>
        <b/>
        <sz val="11"/>
        <rFont val="Arial"/>
        <family val="2"/>
      </rPr>
      <t>5200-20200</t>
    </r>
  </si>
  <si>
    <r>
      <rPr>
        <b/>
        <sz val="11"/>
        <rFont val="Arial"/>
        <family val="2"/>
      </rPr>
      <t xml:space="preserve">PB-2
</t>
    </r>
    <r>
      <rPr>
        <b/>
        <sz val="11"/>
        <rFont val="Arial"/>
        <family val="2"/>
      </rPr>
      <t>9300-34800</t>
    </r>
  </si>
  <si>
    <r>
      <rPr>
        <b/>
        <sz val="11"/>
        <rFont val="Arial"/>
        <family val="2"/>
      </rPr>
      <t xml:space="preserve">PB-3
</t>
    </r>
    <r>
      <rPr>
        <b/>
        <sz val="11"/>
        <rFont val="Arial"/>
        <family val="2"/>
      </rPr>
      <t>15600-39100</t>
    </r>
  </si>
  <si>
    <r>
      <rPr>
        <b/>
        <sz val="11"/>
        <rFont val="Arial"/>
        <family val="2"/>
      </rPr>
      <t xml:space="preserve">PB-4
</t>
    </r>
    <r>
      <rPr>
        <b/>
        <sz val="11"/>
        <rFont val="Arial"/>
        <family val="2"/>
      </rPr>
      <t>37400-67000</t>
    </r>
  </si>
  <si>
    <r>
      <rPr>
        <b/>
        <sz val="11"/>
        <rFont val="Arial"/>
        <family val="2"/>
      </rPr>
      <t>Exist.G.P.</t>
    </r>
  </si>
  <si>
    <r>
      <rPr>
        <b/>
        <sz val="10"/>
        <rFont val="Arial"/>
        <family val="2"/>
      </rPr>
      <t>Exist.G.P.No</t>
    </r>
  </si>
  <si>
    <r>
      <rPr>
        <b/>
        <sz val="11"/>
        <rFont val="Arial"/>
        <family val="2"/>
      </rPr>
      <t>9A</t>
    </r>
  </si>
  <si>
    <r>
      <rPr>
        <b/>
        <sz val="11"/>
        <rFont val="Arial"/>
        <family val="2"/>
      </rPr>
      <t>9B</t>
    </r>
  </si>
  <si>
    <r>
      <rPr>
        <b/>
        <sz val="11"/>
        <rFont val="Arial"/>
        <family val="2"/>
      </rPr>
      <t>10A</t>
    </r>
  </si>
  <si>
    <r>
      <rPr>
        <b/>
        <sz val="11"/>
        <rFont val="Arial"/>
        <family val="2"/>
      </rPr>
      <t>23A</t>
    </r>
  </si>
  <si>
    <r>
      <rPr>
        <b/>
        <sz val="10"/>
        <rFont val="Arial"/>
        <family val="2"/>
      </rPr>
      <t>Levels →</t>
    </r>
  </si>
  <si>
    <r>
      <rPr>
        <b/>
        <sz val="11"/>
        <rFont val="Arial"/>
        <family val="2"/>
      </rPr>
      <t>L-1</t>
    </r>
  </si>
  <si>
    <r>
      <rPr>
        <b/>
        <sz val="11"/>
        <rFont val="Arial"/>
        <family val="2"/>
      </rPr>
      <t>L-2</t>
    </r>
  </si>
  <si>
    <r>
      <rPr>
        <b/>
        <sz val="11"/>
        <rFont val="Arial"/>
        <family val="2"/>
      </rPr>
      <t>L-3</t>
    </r>
  </si>
  <si>
    <r>
      <rPr>
        <b/>
        <sz val="11"/>
        <rFont val="Arial"/>
        <family val="2"/>
      </rPr>
      <t>L-4</t>
    </r>
  </si>
  <si>
    <r>
      <rPr>
        <b/>
        <sz val="11"/>
        <rFont val="Arial"/>
        <family val="2"/>
      </rPr>
      <t>L-5</t>
    </r>
  </si>
  <si>
    <r>
      <rPr>
        <b/>
        <sz val="11"/>
        <rFont val="Arial"/>
        <family val="2"/>
      </rPr>
      <t>L-6</t>
    </r>
  </si>
  <si>
    <r>
      <rPr>
        <b/>
        <sz val="11"/>
        <rFont val="Arial"/>
        <family val="2"/>
      </rPr>
      <t>L-7</t>
    </r>
  </si>
  <si>
    <r>
      <rPr>
        <b/>
        <sz val="11"/>
        <rFont val="Arial"/>
        <family val="2"/>
      </rPr>
      <t>L-8</t>
    </r>
  </si>
  <si>
    <r>
      <rPr>
        <b/>
        <sz val="11"/>
        <rFont val="Arial"/>
        <family val="2"/>
      </rPr>
      <t>L-9</t>
    </r>
  </si>
  <si>
    <r>
      <rPr>
        <b/>
        <sz val="11"/>
        <rFont val="Arial"/>
        <family val="2"/>
      </rPr>
      <t>L-10</t>
    </r>
  </si>
  <si>
    <r>
      <rPr>
        <b/>
        <sz val="11"/>
        <rFont val="Arial"/>
        <family val="2"/>
      </rPr>
      <t>L-11</t>
    </r>
  </si>
  <si>
    <r>
      <rPr>
        <b/>
        <sz val="11"/>
        <rFont val="Arial"/>
        <family val="2"/>
      </rPr>
      <t>L-12</t>
    </r>
  </si>
  <si>
    <r>
      <rPr>
        <b/>
        <sz val="11"/>
        <rFont val="Arial"/>
        <family val="2"/>
      </rPr>
      <t>L-13</t>
    </r>
  </si>
  <si>
    <r>
      <rPr>
        <b/>
        <sz val="11"/>
        <rFont val="Arial"/>
        <family val="2"/>
      </rPr>
      <t>L-14</t>
    </r>
  </si>
  <si>
    <r>
      <rPr>
        <b/>
        <sz val="11"/>
        <rFont val="Arial"/>
        <family val="2"/>
      </rPr>
      <t>L-15</t>
    </r>
  </si>
  <si>
    <r>
      <rPr>
        <b/>
        <sz val="11"/>
        <rFont val="Arial"/>
        <family val="2"/>
      </rPr>
      <t>L-16</t>
    </r>
  </si>
  <si>
    <r>
      <rPr>
        <b/>
        <sz val="11"/>
        <rFont val="Arial"/>
        <family val="2"/>
      </rPr>
      <t>L-17</t>
    </r>
  </si>
  <si>
    <r>
      <rPr>
        <b/>
        <sz val="11"/>
        <rFont val="Arial"/>
        <family val="2"/>
      </rPr>
      <t>L-18</t>
    </r>
  </si>
  <si>
    <r>
      <rPr>
        <b/>
        <sz val="11"/>
        <rFont val="Arial"/>
        <family val="2"/>
      </rPr>
      <t>L-19</t>
    </r>
  </si>
  <si>
    <r>
      <rPr>
        <b/>
        <sz val="11"/>
        <rFont val="Arial"/>
        <family val="2"/>
      </rPr>
      <t>L-20</t>
    </r>
  </si>
  <si>
    <r>
      <rPr>
        <b/>
        <sz val="11"/>
        <rFont val="Arial"/>
        <family val="2"/>
      </rPr>
      <t>L-21</t>
    </r>
  </si>
  <si>
    <r>
      <rPr>
        <b/>
        <sz val="11"/>
        <rFont val="Arial"/>
        <family val="2"/>
      </rPr>
      <t>L-22</t>
    </r>
  </si>
  <si>
    <r>
      <rPr>
        <b/>
        <sz val="11"/>
        <rFont val="Arial"/>
        <family val="2"/>
      </rPr>
      <t>L-23</t>
    </r>
  </si>
  <si>
    <r>
      <rPr>
        <b/>
        <sz val="11"/>
        <rFont val="Arial"/>
        <family val="2"/>
      </rPr>
      <t>L-24</t>
    </r>
  </si>
  <si>
    <t>L-11</t>
  </si>
  <si>
    <t>L-12</t>
  </si>
  <si>
    <t>Ikzfrfyih %&amp;</t>
  </si>
  <si>
    <t>4- ys[kk 'kk[kk dk;kZy; gktk A</t>
  </si>
  <si>
    <t>iz/kkukpk;Z jktdh; mPp ek/;fed fo|ky;] nsox&lt;+ ¼jktleUn½</t>
  </si>
  <si>
    <t>fo|ky; ds vkns'k Øekad</t>
  </si>
  <si>
    <t>jkmekfo@nsox&lt;+@2021&amp;22@56</t>
  </si>
  <si>
    <t>Øekad &amp;</t>
  </si>
  <si>
    <t>midks"kkf/kdkjh</t>
  </si>
  <si>
    <t>nsox&lt;+</t>
  </si>
  <si>
    <t>mifuns'kd] mn;iqj</t>
  </si>
  <si>
    <t>5- jf{kr iaftdk A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</si>
</sst>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6"/>
      <color theme="1"/>
      <name val="DevLys 010"/>
    </font>
    <font>
      <b/>
      <sz val="16"/>
      <color theme="1"/>
      <name val="DevLys 010"/>
    </font>
    <font>
      <b/>
      <sz val="14"/>
      <color theme="1"/>
      <name val="DevLys 010"/>
    </font>
    <font>
      <b/>
      <i/>
      <sz val="22"/>
      <color theme="1"/>
      <name val="DevLys 010"/>
    </font>
    <font>
      <b/>
      <u/>
      <sz val="20"/>
      <color theme="1"/>
      <name val="DevLys 010"/>
    </font>
    <font>
      <b/>
      <sz val="22"/>
      <color theme="1"/>
      <name val="DevLys 010"/>
    </font>
    <font>
      <b/>
      <sz val="14"/>
      <color theme="1"/>
      <name val="Times New Roman"/>
      <family val="1"/>
    </font>
    <font>
      <sz val="10"/>
      <color rgb="FF00000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0.5"/>
      <color rgb="FF000000"/>
      <name val="Arial"/>
      <family val="2"/>
    </font>
    <font>
      <b/>
      <sz val="11"/>
      <color rgb="FF000000"/>
      <name val="Arial"/>
      <family val="2"/>
    </font>
    <font>
      <b/>
      <sz val="13"/>
      <color rgb="FF000000"/>
      <name val="Arial"/>
      <family val="2"/>
    </font>
    <font>
      <b/>
      <sz val="9.5"/>
      <color rgb="FF000000"/>
      <name val="Arial"/>
      <family val="2"/>
    </font>
    <font>
      <b/>
      <sz val="16"/>
      <color rgb="FFFF0000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DevLys 010"/>
    </font>
    <font>
      <b/>
      <sz val="12"/>
      <color theme="1"/>
      <name val="DevLys 010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58">
    <xf numFmtId="0" fontId="0" fillId="0" borderId="0" xfId="0"/>
    <xf numFmtId="0" fontId="8" fillId="0" borderId="0" xfId="1" applyFill="1" applyBorder="1" applyAlignment="1" applyProtection="1">
      <alignment horizontal="left" vertical="top"/>
      <protection hidden="1"/>
    </xf>
    <xf numFmtId="0" fontId="8" fillId="0" borderId="1" xfId="1" applyFill="1" applyBorder="1" applyAlignment="1" applyProtection="1">
      <alignment horizontal="left" vertical="top" wrapText="1" indent="1"/>
      <protection hidden="1"/>
    </xf>
    <xf numFmtId="0" fontId="12" fillId="0" borderId="1" xfId="1" applyFont="1" applyFill="1" applyBorder="1" applyAlignment="1" applyProtection="1">
      <alignment horizontal="center" vertical="top" wrapText="1"/>
      <protection hidden="1"/>
    </xf>
    <xf numFmtId="1" fontId="13" fillId="0" borderId="1" xfId="1" applyNumberFormat="1" applyFont="1" applyFill="1" applyBorder="1" applyAlignment="1" applyProtection="1">
      <alignment horizontal="center" vertical="top" shrinkToFit="1"/>
      <protection hidden="1"/>
    </xf>
    <xf numFmtId="1" fontId="13" fillId="0" borderId="1" xfId="1" applyNumberFormat="1" applyFont="1" applyFill="1" applyBorder="1" applyAlignment="1" applyProtection="1">
      <alignment horizontal="left" vertical="top" shrinkToFit="1"/>
      <protection hidden="1"/>
    </xf>
    <xf numFmtId="1" fontId="13" fillId="0" borderId="1" xfId="1" applyNumberFormat="1" applyFont="1" applyFill="1" applyBorder="1" applyAlignment="1" applyProtection="1">
      <alignment horizontal="right" vertical="top" shrinkToFit="1"/>
      <protection hidden="1"/>
    </xf>
    <xf numFmtId="1" fontId="13" fillId="0" borderId="1" xfId="1" applyNumberFormat="1" applyFont="1" applyFill="1" applyBorder="1" applyAlignment="1" applyProtection="1">
      <alignment horizontal="left" vertical="top" indent="1" shrinkToFit="1"/>
      <protection hidden="1"/>
    </xf>
    <xf numFmtId="0" fontId="11" fillId="0" borderId="1" xfId="1" applyFont="1" applyFill="1" applyBorder="1" applyAlignment="1" applyProtection="1">
      <alignment horizontal="center" vertical="top" wrapText="1"/>
      <protection hidden="1"/>
    </xf>
    <xf numFmtId="1" fontId="14" fillId="0" borderId="1" xfId="1" applyNumberFormat="1" applyFont="1" applyFill="1" applyBorder="1" applyAlignment="1" applyProtection="1">
      <alignment horizontal="center" vertical="top" shrinkToFit="1"/>
      <protection hidden="1"/>
    </xf>
    <xf numFmtId="1" fontId="14" fillId="0" borderId="1" xfId="1" applyNumberFormat="1" applyFont="1" applyFill="1" applyBorder="1" applyAlignment="1" applyProtection="1">
      <alignment horizontal="left" vertical="top" indent="1" shrinkToFit="1"/>
      <protection hidden="1"/>
    </xf>
    <xf numFmtId="0" fontId="12" fillId="3" borderId="1" xfId="1" applyFont="1" applyFill="1" applyBorder="1" applyAlignment="1" applyProtection="1">
      <alignment horizontal="center" vertical="top" wrapText="1"/>
      <protection hidden="1"/>
    </xf>
    <xf numFmtId="0" fontId="12" fillId="3" borderId="1" xfId="1" applyFont="1" applyFill="1" applyBorder="1" applyAlignment="1" applyProtection="1">
      <alignment horizontal="left" vertical="top" wrapText="1" indent="1"/>
      <protection hidden="1"/>
    </xf>
    <xf numFmtId="1" fontId="15" fillId="0" borderId="1" xfId="1" applyNumberFormat="1" applyFont="1" applyFill="1" applyBorder="1" applyAlignment="1" applyProtection="1">
      <alignment horizontal="center" vertical="top" shrinkToFit="1"/>
      <protection hidden="1"/>
    </xf>
    <xf numFmtId="1" fontId="16" fillId="0" borderId="1" xfId="1" applyNumberFormat="1" applyFont="1" applyFill="1" applyBorder="1" applyAlignment="1" applyProtection="1">
      <alignment horizontal="center" vertical="top" shrinkToFit="1"/>
      <protection hidden="1"/>
    </xf>
    <xf numFmtId="0" fontId="17" fillId="0" borderId="0" xfId="1" applyFont="1" applyFill="1" applyBorder="1" applyAlignment="1" applyProtection="1">
      <alignment vertical="top"/>
      <protection hidden="1"/>
    </xf>
    <xf numFmtId="0" fontId="0" fillId="0" borderId="0" xfId="0" applyProtection="1">
      <protection locked="0"/>
    </xf>
    <xf numFmtId="14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8" xfId="0" applyFont="1" applyBorder="1" applyAlignment="1" applyProtection="1">
      <alignment horizontal="center" vertical="center"/>
      <protection locked="0"/>
    </xf>
    <xf numFmtId="0" fontId="20" fillId="4" borderId="1" xfId="0" applyFont="1" applyFill="1" applyBorder="1" applyAlignment="1" applyProtection="1">
      <alignment vertical="center"/>
      <protection hidden="1"/>
    </xf>
    <xf numFmtId="0" fontId="19" fillId="4" borderId="8" xfId="0" applyFont="1" applyFill="1" applyBorder="1" applyAlignment="1" applyProtection="1">
      <alignment horizontal="center" vertical="center"/>
      <protection hidden="1"/>
    </xf>
    <xf numFmtId="0" fontId="1" fillId="0" borderId="0" xfId="0" applyFont="1" applyProtection="1">
      <protection locked="0"/>
    </xf>
    <xf numFmtId="14" fontId="7" fillId="0" borderId="0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14" fontId="7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NumberFormat="1" applyFont="1" applyBorder="1" applyAlignment="1" applyProtection="1">
      <alignment horizontal="center" vertical="center" wrapText="1"/>
      <protection locked="0"/>
    </xf>
    <xf numFmtId="14" fontId="7" fillId="0" borderId="0" xfId="0" applyNumberFormat="1" applyFont="1" applyBorder="1" applyAlignment="1" applyProtection="1">
      <alignment horizontal="center" vertical="center" wrapText="1"/>
      <protection hidden="1"/>
    </xf>
    <xf numFmtId="0" fontId="7" fillId="0" borderId="1" xfId="0" applyNumberFormat="1" applyFont="1" applyBorder="1" applyAlignment="1" applyProtection="1">
      <alignment horizontal="center" vertical="center" wrapText="1"/>
      <protection hidden="1"/>
    </xf>
    <xf numFmtId="0" fontId="1" fillId="0" borderId="0" xfId="0" applyFont="1" applyProtection="1">
      <protection hidden="1"/>
    </xf>
    <xf numFmtId="0" fontId="18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14" fontId="22" fillId="0" borderId="1" xfId="0" applyNumberFormat="1" applyFont="1" applyBorder="1" applyAlignment="1" applyProtection="1">
      <alignment horizontal="center" vertical="center" wrapText="1"/>
      <protection hidden="1"/>
    </xf>
    <xf numFmtId="0" fontId="22" fillId="0" borderId="1" xfId="0" applyNumberFormat="1" applyFont="1" applyBorder="1" applyAlignment="1" applyProtection="1">
      <alignment horizontal="center" vertical="center" wrapText="1"/>
      <protection hidden="1"/>
    </xf>
    <xf numFmtId="0" fontId="22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22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justify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/>
      <protection locked="0"/>
    </xf>
    <xf numFmtId="14" fontId="7" fillId="0" borderId="1" xfId="0" applyNumberFormat="1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20" fillId="0" borderId="1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justify" vertical="center" wrapText="1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20" fillId="0" borderId="2" xfId="0" applyFont="1" applyBorder="1" applyAlignment="1" applyProtection="1">
      <alignment horizontal="center" vertical="center" wrapText="1"/>
      <protection hidden="1"/>
    </xf>
    <xf numFmtId="0" fontId="20" fillId="0" borderId="3" xfId="0" applyFont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left"/>
      <protection hidden="1"/>
    </xf>
    <xf numFmtId="0" fontId="8" fillId="0" borderId="5" xfId="1" applyFill="1" applyBorder="1" applyAlignment="1" applyProtection="1">
      <alignment horizontal="center" vertical="top" wrapText="1"/>
      <protection hidden="1"/>
    </xf>
    <xf numFmtId="0" fontId="8" fillId="0" borderId="6" xfId="1" applyFill="1" applyBorder="1" applyAlignment="1" applyProtection="1">
      <alignment horizontal="center" vertical="top" wrapText="1"/>
      <protection hidden="1"/>
    </xf>
    <xf numFmtId="0" fontId="8" fillId="0" borderId="7" xfId="1" applyFill="1" applyBorder="1" applyAlignment="1" applyProtection="1">
      <alignment horizontal="center" vertical="top" wrapText="1"/>
      <protection hidden="1"/>
    </xf>
    <xf numFmtId="0" fontId="8" fillId="2" borderId="1" xfId="1" applyFill="1" applyBorder="1" applyAlignment="1" applyProtection="1">
      <alignment horizontal="center" vertical="top" wrapText="1"/>
      <protection hidden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B4" sqref="B4:F4"/>
    </sheetView>
  </sheetViews>
  <sheetFormatPr defaultColWidth="0" defaultRowHeight="15" zeroHeight="1"/>
  <cols>
    <col min="1" max="1" width="25.28515625" style="16" customWidth="1"/>
    <col min="2" max="2" width="12.5703125" style="16" customWidth="1"/>
    <col min="3" max="3" width="9.140625" style="16" customWidth="1"/>
    <col min="4" max="4" width="11.42578125" style="16" customWidth="1"/>
    <col min="5" max="5" width="13.28515625" style="16" customWidth="1"/>
    <col min="6" max="6" width="15" style="16" customWidth="1"/>
    <col min="7" max="16384" width="9.140625" style="16" hidden="1"/>
  </cols>
  <sheetData>
    <row r="1" spans="1:6" ht="57.75" customHeight="1">
      <c r="A1" s="42" t="s">
        <v>64</v>
      </c>
      <c r="B1" s="42"/>
      <c r="C1" s="42"/>
      <c r="D1" s="42"/>
      <c r="E1" s="42"/>
      <c r="F1" s="42"/>
    </row>
    <row r="2" spans="1:6" ht="24" customHeight="1">
      <c r="A2" s="19" t="s">
        <v>65</v>
      </c>
      <c r="B2" s="43" t="s">
        <v>66</v>
      </c>
      <c r="C2" s="43"/>
      <c r="D2" s="43"/>
      <c r="E2" s="19" t="s">
        <v>0</v>
      </c>
      <c r="F2" s="17">
        <v>44470</v>
      </c>
    </row>
    <row r="3" spans="1:6" ht="24" customHeight="1">
      <c r="A3" s="19" t="s">
        <v>68</v>
      </c>
      <c r="B3" s="40" t="s">
        <v>69</v>
      </c>
      <c r="C3" s="40"/>
      <c r="D3" s="40"/>
      <c r="E3" s="40"/>
      <c r="F3" s="40"/>
    </row>
    <row r="4" spans="1:6" ht="24.95" customHeight="1">
      <c r="A4" s="19" t="s">
        <v>12</v>
      </c>
      <c r="B4" s="40" t="s">
        <v>18</v>
      </c>
      <c r="C4" s="40"/>
      <c r="D4" s="40"/>
      <c r="E4" s="40"/>
      <c r="F4" s="40"/>
    </row>
    <row r="5" spans="1:6" ht="24.95" customHeight="1">
      <c r="A5" s="19" t="s">
        <v>13</v>
      </c>
      <c r="B5" s="40" t="s">
        <v>19</v>
      </c>
      <c r="C5" s="40"/>
      <c r="D5" s="40"/>
      <c r="E5" s="40"/>
      <c r="F5" s="40"/>
    </row>
    <row r="6" spans="1:6" ht="24.95" customHeight="1">
      <c r="A6" s="19" t="s">
        <v>3</v>
      </c>
      <c r="B6" s="44">
        <v>41173</v>
      </c>
      <c r="C6" s="44"/>
      <c r="D6" s="44"/>
      <c r="E6" s="44"/>
      <c r="F6" s="44"/>
    </row>
    <row r="7" spans="1:6" ht="24.95" customHeight="1">
      <c r="A7" s="19" t="s">
        <v>4</v>
      </c>
      <c r="B7" s="40" t="s">
        <v>20</v>
      </c>
      <c r="C7" s="40"/>
      <c r="D7" s="40"/>
      <c r="E7" s="40"/>
      <c r="F7" s="40"/>
    </row>
    <row r="8" spans="1:6" ht="24.95" customHeight="1">
      <c r="A8" s="19" t="s">
        <v>5</v>
      </c>
      <c r="B8" s="44">
        <v>44460</v>
      </c>
      <c r="C8" s="44"/>
      <c r="D8" s="44"/>
      <c r="E8" s="44"/>
      <c r="F8" s="44"/>
    </row>
    <row r="9" spans="1:6" ht="24.95" customHeight="1">
      <c r="A9" s="19" t="s">
        <v>14</v>
      </c>
      <c r="B9" s="20" t="s">
        <v>9</v>
      </c>
      <c r="C9" s="18" t="s">
        <v>60</v>
      </c>
      <c r="D9" s="20" t="s">
        <v>6</v>
      </c>
      <c r="E9" s="45">
        <v>46500</v>
      </c>
      <c r="F9" s="45"/>
    </row>
    <row r="10" spans="1:6" ht="24.95" customHeight="1">
      <c r="A10" s="19" t="s">
        <v>15</v>
      </c>
      <c r="B10" s="40" t="s">
        <v>70</v>
      </c>
      <c r="C10" s="40"/>
      <c r="D10" s="40"/>
      <c r="E10" s="40"/>
      <c r="F10" s="40"/>
    </row>
    <row r="11" spans="1:6" ht="48.75" customHeight="1">
      <c r="A11" s="19" t="s">
        <v>16</v>
      </c>
      <c r="B11" s="41" t="s">
        <v>21</v>
      </c>
      <c r="C11" s="41"/>
      <c r="D11" s="41"/>
      <c r="E11" s="41"/>
      <c r="F11" s="41"/>
    </row>
    <row r="12" spans="1:6" ht="24.95" customHeight="1">
      <c r="A12" s="19" t="s">
        <v>17</v>
      </c>
      <c r="B12" s="40" t="s">
        <v>22</v>
      </c>
      <c r="C12" s="40"/>
      <c r="D12" s="40"/>
      <c r="E12" s="40"/>
      <c r="F12" s="40"/>
    </row>
  </sheetData>
  <sheetProtection selectLockedCells="1"/>
  <mergeCells count="12">
    <mergeCell ref="B10:F10"/>
    <mergeCell ref="B11:F11"/>
    <mergeCell ref="B12:F12"/>
    <mergeCell ref="A1:F1"/>
    <mergeCell ref="B3:F3"/>
    <mergeCell ref="B2:D2"/>
    <mergeCell ref="B4:F4"/>
    <mergeCell ref="B5:F5"/>
    <mergeCell ref="B6:F6"/>
    <mergeCell ref="B7:F7"/>
    <mergeCell ref="B8:F8"/>
    <mergeCell ref="E9:F9"/>
  </mergeCells>
  <dataValidations count="1">
    <dataValidation type="list" allowBlank="1" showInputMessage="1" showErrorMessage="1" sqref="C9">
      <formula1>levels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3"/>
  <sheetViews>
    <sheetView tabSelected="1" zoomScaleSheetLayoutView="100" workbookViewId="0">
      <selection activeCell="C9" sqref="C9"/>
    </sheetView>
  </sheetViews>
  <sheetFormatPr defaultColWidth="0" defaultRowHeight="20.25" zeroHeight="1"/>
  <cols>
    <col min="1" max="1" width="9.140625" style="21" customWidth="1"/>
    <col min="2" max="2" width="29.7109375" style="21" customWidth="1"/>
    <col min="3" max="3" width="12.7109375" style="21" customWidth="1"/>
    <col min="4" max="4" width="15" style="21" customWidth="1"/>
    <col min="5" max="5" width="12.7109375" style="21" customWidth="1"/>
    <col min="6" max="6" width="8.7109375" style="21" customWidth="1"/>
    <col min="7" max="7" width="10.7109375" style="21" customWidth="1"/>
    <col min="8" max="8" width="8.7109375" style="21" customWidth="1"/>
    <col min="9" max="9" width="10.7109375" style="21" customWidth="1"/>
    <col min="10" max="10" width="12.7109375" style="21" customWidth="1"/>
    <col min="11" max="13" width="9.140625" style="21" hidden="1" customWidth="1"/>
    <col min="14" max="16" width="11.5703125" style="21" hidden="1" customWidth="1"/>
    <col min="17" max="16384" width="9.140625" style="21" hidden="1"/>
  </cols>
  <sheetData>
    <row r="1" spans="1:16" ht="35.25" customHeight="1">
      <c r="A1" s="49" t="str">
        <f>"dk;kZy; "&amp;Master!$A$1</f>
        <v>dk;kZy; iz/kkukpk;Z jktdh; mPp ek/;fed fo|ky;] nsox&lt;+ ¼jktleUn½</v>
      </c>
      <c r="B1" s="49"/>
      <c r="C1" s="49"/>
      <c r="D1" s="49"/>
      <c r="E1" s="49"/>
      <c r="F1" s="49"/>
      <c r="G1" s="49"/>
      <c r="H1" s="49"/>
      <c r="I1" s="49"/>
      <c r="J1" s="49"/>
    </row>
    <row r="2" spans="1:16">
      <c r="A2" s="30" t="s">
        <v>67</v>
      </c>
      <c r="B2" s="53" t="str">
        <f>Master!B2</f>
        <v>jkmekfo@nsox&lt;+@2021&amp;22@56</v>
      </c>
      <c r="C2" s="53"/>
      <c r="D2" s="53"/>
      <c r="I2" s="30" t="s">
        <v>0</v>
      </c>
      <c r="J2" s="28">
        <f>Master!F2</f>
        <v>44470</v>
      </c>
    </row>
    <row r="3" spans="1:16" ht="22.5" customHeight="1">
      <c r="A3" s="50" t="s">
        <v>1</v>
      </c>
      <c r="B3" s="50"/>
      <c r="C3" s="50"/>
      <c r="D3" s="50"/>
      <c r="E3" s="50"/>
      <c r="F3" s="50"/>
      <c r="G3" s="50"/>
      <c r="H3" s="50"/>
      <c r="I3" s="50"/>
      <c r="J3" s="50"/>
    </row>
    <row r="4" spans="1:16" ht="74.25" customHeight="1">
      <c r="A4" s="48" t="str">
        <f>CONCATENATE("             Jheku ",Master!$B$10," ds vkns'k Øekad &amp;",Master!$B$11," fnukad ",Master!$B$12," rFkk jktLFkku flfoy lsok iqujhf{kr osrueku 2017 fnukad 30&amp;10&amp;2017 ,oa fnukad", "09&amp;12&amp;2017 ds izko/kkukuqlkj dkWye 5 esa vafdr ,lhih fnukad ls is eSfVªDl ysoy &amp; ",RIGHT(H8,2)," esa osru fu/kkZj.k fd;k tkdj fuEu dkfeZd dks fu;ekuqlkj osru ,oa HkRrs Hkqxrku dh Lohd`fr iznku dh tkrh gS A")</f>
        <v xml:space="preserve">             Jheku mifuns'kd] mn;iqj ds vkns'k Øekad &amp;mfuf'k@ek/;-@vt-@,lhih@Qk@2012@280&amp;300 fnukad 30 flrEcj 2021 rFkk jktLFkku flfoy lsok iqujhf{kr osrueku 2017 fnukad 30&amp;10&amp;2017 ,oa fnukad09&amp;12&amp;2017 ds izko/kkukuqlkj dkWye 5 esa vafdr ,lhih fnukad ls is eSfVªDl ysoy &amp; 12 esa osru fu/kkZj.k fd;k tkdj fuEu dkfeZd dks fu;ekuqlkj osru ,oa HkRrs Hkqxrku dh Lohd`fr iznku dh tkrh gS A</v>
      </c>
      <c r="B4" s="48"/>
      <c r="C4" s="48"/>
      <c r="D4" s="48"/>
      <c r="E4" s="48"/>
      <c r="F4" s="48"/>
      <c r="G4" s="48"/>
      <c r="H4" s="48"/>
      <c r="I4" s="48"/>
      <c r="J4" s="48"/>
    </row>
    <row r="5" spans="1:16" s="23" customFormat="1" ht="52.5" customHeight="1">
      <c r="A5" s="47" t="s">
        <v>2</v>
      </c>
      <c r="B5" s="51" t="s">
        <v>11</v>
      </c>
      <c r="C5" s="51" t="s">
        <v>3</v>
      </c>
      <c r="D5" s="51" t="s">
        <v>4</v>
      </c>
      <c r="E5" s="51" t="s">
        <v>5</v>
      </c>
      <c r="F5" s="47" t="s">
        <v>7</v>
      </c>
      <c r="G5" s="47"/>
      <c r="H5" s="47" t="s">
        <v>8</v>
      </c>
      <c r="I5" s="47"/>
      <c r="J5" s="47" t="s">
        <v>10</v>
      </c>
    </row>
    <row r="6" spans="1:16" s="23" customFormat="1" ht="17.25" customHeight="1">
      <c r="A6" s="47"/>
      <c r="B6" s="52"/>
      <c r="C6" s="52"/>
      <c r="D6" s="52"/>
      <c r="E6" s="52"/>
      <c r="F6" s="31" t="s">
        <v>9</v>
      </c>
      <c r="G6" s="31" t="s">
        <v>6</v>
      </c>
      <c r="H6" s="31" t="s">
        <v>9</v>
      </c>
      <c r="I6" s="31" t="s">
        <v>6</v>
      </c>
      <c r="J6" s="47"/>
      <c r="N6" s="24">
        <v>44742</v>
      </c>
      <c r="O6" s="24">
        <v>44743</v>
      </c>
      <c r="P6" s="24">
        <v>44378</v>
      </c>
    </row>
    <row r="7" spans="1:16" s="25" customFormat="1" ht="15" customHeight="1">
      <c r="A7" s="36">
        <v>1</v>
      </c>
      <c r="B7" s="36">
        <v>2</v>
      </c>
      <c r="C7" s="36">
        <v>3</v>
      </c>
      <c r="D7" s="36">
        <v>4</v>
      </c>
      <c r="E7" s="36">
        <v>5</v>
      </c>
      <c r="F7" s="36">
        <v>6</v>
      </c>
      <c r="G7" s="36">
        <v>7</v>
      </c>
      <c r="H7" s="36">
        <v>8</v>
      </c>
      <c r="I7" s="36">
        <v>9</v>
      </c>
      <c r="J7" s="36">
        <v>10</v>
      </c>
    </row>
    <row r="8" spans="1:16" s="25" customFormat="1" ht="38.1" customHeight="1">
      <c r="A8" s="32">
        <v>1</v>
      </c>
      <c r="B8" s="32" t="str">
        <f>IF(Master!B4&amp;"] "&amp;CHAR(10)&amp;Master!B5="","",Master!B4&amp;"] "&amp;CHAR(10)&amp;Master!B5)</f>
        <v>Jh vf'ouh dqekj] ofj"B v/;kid</v>
      </c>
      <c r="C8" s="33">
        <f>IF(Master!B6="","",Master!B6)</f>
        <v>41173</v>
      </c>
      <c r="D8" s="32" t="str">
        <f>IF(Master!B7="","""",Master!B7)</f>
        <v>izFke</v>
      </c>
      <c r="E8" s="33">
        <f>IF(Master!B8="","",Master!B8)</f>
        <v>44460</v>
      </c>
      <c r="F8" s="34" t="str">
        <f>Master!C9</f>
        <v>L-11</v>
      </c>
      <c r="G8" s="34">
        <f>IF(Master!E9="","",Master!E9)</f>
        <v>46500</v>
      </c>
      <c r="H8" s="35" t="s">
        <v>61</v>
      </c>
      <c r="I8" s="34">
        <f>IF($H$8="L-24",SMALL(L_24,COUNTIF(L_24,"&lt;"&amp;$N$8)+1),IF($H$8="L-23",SMALL(L_23,COUNTIF(L_23,"&lt;"&amp;$N$8)+1),IF($H$8="L-23",SMALL(L_23,COUNTIF(L_23,"&lt;"&amp;$N$8)+1),IF($H$8="L-22",SMALL(L_22,COUNTIF(L_22,"&lt;"&amp;$N$8)+1),IF($H$8="L-21",SMALL(L_21,COUNTIF(L_21,"&lt;"&amp;$N$8)+1),IF($H$8="L-20",SMALL(L_20,COUNTIF(L_20,"&lt;"&amp;$N$8)+1),IF($H$8="L-19",SMALL(L_19,COUNTIF(L_19,"&lt;"&amp;$N$8)+1),IF($H$8="L-18",SMALL(L_18,COUNTIF(L_18,"&lt;"&amp;$N$8)+1),IF($H$8="L-17",SMALL(L_17,COUNTIF(L_17,"&lt;"&amp;$N$8)+1),IF($H$8="L-16",SMALL(L_16,COUNTIF(L_16,"&lt;"&amp;$N$8)+1),IF($H$8="L-15",SMALL(L_15,COUNTIF(L_15,"&lt;"&amp;$N$8)+1),IF($H$8="L-14",SMALL(L_14,COUNTIF(L_14,"&lt;"&amp;$N$8)+1),IF($H$8="L-13",SMALL(L_13,COUNTIF(L_13,"&lt;"&amp;$N$8)+1),IF($H$8="L-12",SMALL(L_12,COUNTIF(L_12,"&lt;"&amp;$N$8)+1),IF($H$8="L-11",SMALL(L_11,COUNTIF(L_11,"&lt;"&amp;$N$8)+1),IF($H$8="L-12",SMALL(L_12,COUNTIF(L_12,"&lt;"&amp;$N$8)+1),IF($H$8="L-11",SMALL(L_11,COUNTIF(L_11,"&lt;"&amp;$N$8)+1),IF($H$8="L-10",SMALL(L_10,COUNTIF(L_10,"&lt;"&amp;$N$8)+1),IF($H$8="L-9",SMALL(L_9,COUNTIF(L_9,"&lt;"&amp;$N$8)+1),IF($H$8="L-8",SMALL(L_8,COUNTIF(L_8,"&lt;"&amp;$N$8)+1),IF($H$8="L-7",SMALL(L_7,COUNTIF(L_7,"&lt;"&amp;$N$8)+1),IF($H$8="L-6",SMALL(L_6,COUNTIF(L_6,"&lt;"&amp;$N$8)+1),IF($H$8="L-5",SMALL(L_5,COUNTIF(L_5,"&lt;"&amp;$N$8)+1),IF($H$8="L-4",SMALL(L_4,COUNTIF(L_4,"&lt;"&amp;$N$8)+1),IF($H$8="L-3",SMALL(L_3,COUNTIF(L_3,"&lt;"&amp;$N$8)+1),IF($H$8="L-2",SMALL(L_2,COUNTIF(L_2,"&lt;"&amp;$N$8)+1),IF($H$8="L-1",SMALL(L_1,COUNTIF(L_1,"&lt;"&amp;$N$8)+1),"")))))))))))))))))))))))))))</f>
        <v>48400</v>
      </c>
      <c r="J8" s="33">
        <f>IF(E8&lt;N6,O6,P6)</f>
        <v>44743</v>
      </c>
      <c r="N8" s="29">
        <f>MROUND(G8*103%,100)</f>
        <v>47900</v>
      </c>
    </row>
    <row r="9" spans="1:16" s="25" customFormat="1" ht="38.1" customHeight="1">
      <c r="A9" s="32">
        <v>2</v>
      </c>
      <c r="B9" s="37"/>
      <c r="C9" s="38"/>
      <c r="D9" s="37"/>
      <c r="E9" s="38"/>
      <c r="F9" s="35"/>
      <c r="G9" s="35"/>
      <c r="H9" s="35"/>
      <c r="I9" s="35"/>
      <c r="J9" s="38"/>
      <c r="N9" s="27"/>
    </row>
    <row r="10" spans="1:16" s="25" customFormat="1" ht="38.1" customHeight="1">
      <c r="A10" s="32">
        <v>3</v>
      </c>
      <c r="B10" s="37"/>
      <c r="C10" s="38"/>
      <c r="D10" s="37"/>
      <c r="E10" s="38"/>
      <c r="F10" s="35"/>
      <c r="G10" s="35"/>
      <c r="H10" s="35"/>
      <c r="I10" s="35"/>
      <c r="J10" s="39"/>
      <c r="N10" s="27"/>
    </row>
    <row r="11" spans="1:16" s="25" customFormat="1" ht="16.5" customHeight="1">
      <c r="A11" s="26"/>
      <c r="B11" s="26"/>
      <c r="C11" s="22"/>
      <c r="D11" s="26"/>
      <c r="E11" s="22"/>
      <c r="F11" s="27"/>
      <c r="G11" s="27"/>
      <c r="H11" s="27"/>
      <c r="I11" s="27"/>
      <c r="J11" s="22"/>
      <c r="N11" s="27"/>
    </row>
    <row r="12" spans="1:16" s="25" customFormat="1" ht="24.75" customHeight="1">
      <c r="A12" s="26"/>
      <c r="B12" s="26"/>
      <c r="C12" s="22"/>
      <c r="D12" s="26"/>
      <c r="E12" s="22"/>
      <c r="F12" s="27"/>
      <c r="G12" s="27"/>
      <c r="H12" s="46" t="str">
        <f>Master!$A$1</f>
        <v>iz/kkukpk;Z jktdh; mPp ek/;fed fo|ky;] nsox&lt;+ ¼jktleUn½</v>
      </c>
      <c r="I12" s="46"/>
      <c r="J12" s="46"/>
      <c r="N12" s="27"/>
    </row>
    <row r="13" spans="1:16" s="25" customFormat="1" ht="9.75" customHeight="1">
      <c r="G13" s="16"/>
      <c r="H13" s="46"/>
      <c r="I13" s="46"/>
      <c r="J13" s="46"/>
    </row>
    <row r="14" spans="1:16" ht="20.100000000000001" customHeight="1">
      <c r="A14" s="30" t="str">
        <f>A2&amp;" "&amp;B2</f>
        <v>Øekad &amp; jkmekfo@nsox&lt;+@2021&amp;22@56</v>
      </c>
      <c r="I14" s="30" t="str">
        <f>I2</f>
        <v>fnukad &amp;</v>
      </c>
      <c r="J14" s="28">
        <f>J2</f>
        <v>44470</v>
      </c>
    </row>
    <row r="15" spans="1:16" ht="18" customHeight="1">
      <c r="A15" s="21" t="s">
        <v>62</v>
      </c>
    </row>
    <row r="16" spans="1:16" ht="18" customHeight="1">
      <c r="A16" s="30" t="str">
        <f>"1- Jheku~ midks"&amp;"kkf/kdkjh egksn;] "&amp;Master!B3</f>
        <v>1- Jheku~ midkskkf/kdkjh egksn;] nsox&lt;+</v>
      </c>
    </row>
    <row r="17" spans="1:10" ht="18" customHeight="1">
      <c r="A17" s="30" t="str">
        <f>"2- lacaf/kr dkfeZd "&amp;Master!B4</f>
        <v>2- lacaf/kr dkfeZd Jh vf'ouh dqekj</v>
      </c>
    </row>
    <row r="18" spans="1:10" ht="18" customHeight="1">
      <c r="A18" s="30" t="str">
        <f>"3- futh iaftdk lacaf/kr "&amp;Master!$B$4</f>
        <v>3- futh iaftdk lacaf/kr Jh vf'ouh dqekj</v>
      </c>
    </row>
    <row r="19" spans="1:10" ht="18" customHeight="1">
      <c r="A19" s="30" t="s">
        <v>63</v>
      </c>
    </row>
    <row r="20" spans="1:10" ht="18" customHeight="1">
      <c r="A20" s="30" t="s">
        <v>71</v>
      </c>
      <c r="H20" s="46" t="str">
        <f>Master!$A$1</f>
        <v>iz/kkukpk;Z jktdh; mPp ek/;fed fo|ky;] nsox&lt;+ ¼jktleUn½</v>
      </c>
      <c r="I20" s="46"/>
      <c r="J20" s="46"/>
    </row>
    <row r="21" spans="1:10" ht="20.100000000000001" customHeight="1">
      <c r="H21" s="46"/>
      <c r="I21" s="46"/>
      <c r="J21" s="46"/>
    </row>
    <row r="22" spans="1:10" ht="20.100000000000001" hidden="1" customHeight="1"/>
    <row r="23" spans="1:10" ht="20.100000000000001" hidden="1" customHeight="1"/>
  </sheetData>
  <sheetProtection password="CC86" sheet="1" objects="1" scenarios="1" selectLockedCells="1"/>
  <mergeCells count="14">
    <mergeCell ref="H12:J13"/>
    <mergeCell ref="H20:J21"/>
    <mergeCell ref="A5:A6"/>
    <mergeCell ref="A4:J4"/>
    <mergeCell ref="A1:J1"/>
    <mergeCell ref="A3:J3"/>
    <mergeCell ref="F5:G5"/>
    <mergeCell ref="H5:I5"/>
    <mergeCell ref="B5:B6"/>
    <mergeCell ref="C5:C6"/>
    <mergeCell ref="D5:D6"/>
    <mergeCell ref="E5:E6"/>
    <mergeCell ref="J5:J6"/>
    <mergeCell ref="B2:D2"/>
  </mergeCells>
  <dataValidations count="1">
    <dataValidation type="list" allowBlank="1" showInputMessage="1" showErrorMessage="1" sqref="F11:F12 H8:H11">
      <formula1>levels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r:id="rId1"/>
  <headerFooter>
    <oddFooter>&amp;Rwww.ashwinisharma.com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D45"/>
  <sheetViews>
    <sheetView zoomScale="85" zoomScaleNormal="85" workbookViewId="0">
      <selection activeCell="J10" sqref="I10:J12"/>
    </sheetView>
  </sheetViews>
  <sheetFormatPr defaultRowHeight="12.75"/>
  <cols>
    <col min="1" max="1" width="12.28515625" style="1" bestFit="1" customWidth="1"/>
    <col min="2" max="10" width="6" style="1" bestFit="1" customWidth="1"/>
    <col min="11" max="25" width="7" style="1" bestFit="1" customWidth="1"/>
    <col min="26" max="16384" width="9.140625" style="1"/>
  </cols>
  <sheetData>
    <row r="1" spans="1:30">
      <c r="A1" s="54" t="s">
        <v>23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6"/>
    </row>
    <row r="2" spans="1:30" ht="30" customHeight="1">
      <c r="A2" s="2" t="s">
        <v>24</v>
      </c>
      <c r="B2" s="57" t="s">
        <v>25</v>
      </c>
      <c r="C2" s="57"/>
      <c r="D2" s="57"/>
      <c r="E2" s="57"/>
      <c r="F2" s="57"/>
      <c r="G2" s="57"/>
      <c r="H2" s="57"/>
      <c r="I2" s="57"/>
      <c r="J2" s="57"/>
      <c r="K2" s="57" t="s">
        <v>26</v>
      </c>
      <c r="L2" s="57"/>
      <c r="M2" s="57"/>
      <c r="N2" s="57"/>
      <c r="O2" s="57" t="s">
        <v>27</v>
      </c>
      <c r="P2" s="57"/>
      <c r="Q2" s="57"/>
      <c r="R2" s="57"/>
      <c r="S2" s="57"/>
      <c r="T2" s="57"/>
      <c r="U2" s="57"/>
      <c r="V2" s="57"/>
      <c r="W2" s="57" t="s">
        <v>28</v>
      </c>
      <c r="X2" s="57"/>
      <c r="Y2" s="57"/>
    </row>
    <row r="3" spans="1:30" ht="15">
      <c r="A3" s="3" t="s">
        <v>29</v>
      </c>
      <c r="B3" s="4">
        <v>1700</v>
      </c>
      <c r="C3" s="4">
        <v>1750</v>
      </c>
      <c r="D3" s="4">
        <v>1900</v>
      </c>
      <c r="E3" s="4">
        <v>2000</v>
      </c>
      <c r="F3" s="4">
        <v>2400</v>
      </c>
      <c r="G3" s="4">
        <v>2400</v>
      </c>
      <c r="H3" s="4">
        <v>2400</v>
      </c>
      <c r="I3" s="4">
        <v>2800</v>
      </c>
      <c r="J3" s="4">
        <v>2800</v>
      </c>
      <c r="K3" s="5">
        <v>3600</v>
      </c>
      <c r="L3" s="5">
        <v>4200</v>
      </c>
      <c r="M3" s="4">
        <v>4800</v>
      </c>
      <c r="N3" s="5">
        <v>5400</v>
      </c>
      <c r="O3" s="4">
        <v>5400</v>
      </c>
      <c r="P3" s="5">
        <v>6000</v>
      </c>
      <c r="Q3" s="5">
        <v>6600</v>
      </c>
      <c r="R3" s="4">
        <v>6800</v>
      </c>
      <c r="S3" s="6">
        <v>7200</v>
      </c>
      <c r="T3" s="4">
        <v>7600</v>
      </c>
      <c r="U3" s="7">
        <v>8200</v>
      </c>
      <c r="V3" s="4">
        <v>8700</v>
      </c>
      <c r="W3" s="6">
        <v>8900</v>
      </c>
      <c r="X3" s="4">
        <v>9500</v>
      </c>
      <c r="Y3" s="4">
        <v>10000</v>
      </c>
    </row>
    <row r="4" spans="1:30" ht="15">
      <c r="A4" s="8" t="s">
        <v>30</v>
      </c>
      <c r="B4" s="9">
        <v>2</v>
      </c>
      <c r="C4" s="9">
        <v>3</v>
      </c>
      <c r="D4" s="9">
        <v>4</v>
      </c>
      <c r="E4" s="9">
        <v>5</v>
      </c>
      <c r="F4" s="9">
        <v>9</v>
      </c>
      <c r="G4" s="3" t="s">
        <v>31</v>
      </c>
      <c r="H4" s="3" t="s">
        <v>32</v>
      </c>
      <c r="I4" s="9">
        <v>10</v>
      </c>
      <c r="J4" s="3" t="s">
        <v>33</v>
      </c>
      <c r="K4" s="10">
        <v>11</v>
      </c>
      <c r="L4" s="10">
        <v>12</v>
      </c>
      <c r="M4" s="9">
        <v>14</v>
      </c>
      <c r="N4" s="10">
        <v>15</v>
      </c>
      <c r="O4" s="9">
        <v>15</v>
      </c>
      <c r="P4" s="10">
        <v>16</v>
      </c>
      <c r="Q4" s="10">
        <v>17</v>
      </c>
      <c r="R4" s="9">
        <v>18</v>
      </c>
      <c r="S4" s="10">
        <v>19</v>
      </c>
      <c r="T4" s="9">
        <v>20</v>
      </c>
      <c r="U4" s="10">
        <v>21</v>
      </c>
      <c r="V4" s="9">
        <v>22</v>
      </c>
      <c r="W4" s="10">
        <v>23</v>
      </c>
      <c r="X4" s="3" t="s">
        <v>34</v>
      </c>
      <c r="Y4" s="9">
        <v>24</v>
      </c>
    </row>
    <row r="5" spans="1:30" ht="15">
      <c r="A5" s="8" t="s">
        <v>35</v>
      </c>
      <c r="B5" s="11" t="s">
        <v>36</v>
      </c>
      <c r="C5" s="11" t="s">
        <v>37</v>
      </c>
      <c r="D5" s="11" t="s">
        <v>38</v>
      </c>
      <c r="E5" s="11" t="s">
        <v>39</v>
      </c>
      <c r="F5" s="11" t="s">
        <v>40</v>
      </c>
      <c r="G5" s="11" t="s">
        <v>41</v>
      </c>
      <c r="H5" s="11" t="s">
        <v>42</v>
      </c>
      <c r="I5" s="11" t="s">
        <v>43</v>
      </c>
      <c r="J5" s="11" t="s">
        <v>44</v>
      </c>
      <c r="K5" s="12" t="s">
        <v>45</v>
      </c>
      <c r="L5" s="12" t="s">
        <v>46</v>
      </c>
      <c r="M5" s="11" t="s">
        <v>47</v>
      </c>
      <c r="N5" s="12" t="s">
        <v>48</v>
      </c>
      <c r="O5" s="11" t="s">
        <v>49</v>
      </c>
      <c r="P5" s="12" t="s">
        <v>50</v>
      </c>
      <c r="Q5" s="12" t="s">
        <v>51</v>
      </c>
      <c r="R5" s="11" t="s">
        <v>52</v>
      </c>
      <c r="S5" s="12" t="s">
        <v>53</v>
      </c>
      <c r="T5" s="11" t="s">
        <v>54</v>
      </c>
      <c r="U5" s="12" t="s">
        <v>55</v>
      </c>
      <c r="V5" s="11" t="s">
        <v>56</v>
      </c>
      <c r="W5" s="12" t="s">
        <v>57</v>
      </c>
      <c r="X5" s="11" t="s">
        <v>58</v>
      </c>
      <c r="Y5" s="11" t="s">
        <v>59</v>
      </c>
    </row>
    <row r="6" spans="1:30" ht="16.5">
      <c r="A6" s="13">
        <v>1</v>
      </c>
      <c r="B6" s="14">
        <v>17700</v>
      </c>
      <c r="C6" s="14">
        <v>17900</v>
      </c>
      <c r="D6" s="14">
        <v>18200</v>
      </c>
      <c r="E6" s="14">
        <v>19200</v>
      </c>
      <c r="F6" s="14">
        <v>20800</v>
      </c>
      <c r="G6" s="14">
        <v>21500</v>
      </c>
      <c r="H6" s="14">
        <v>22400</v>
      </c>
      <c r="I6" s="14">
        <v>26300</v>
      </c>
      <c r="J6" s="14">
        <v>28700</v>
      </c>
      <c r="K6" s="14">
        <v>33800</v>
      </c>
      <c r="L6" s="14">
        <v>37800</v>
      </c>
      <c r="M6" s="14">
        <v>44300</v>
      </c>
      <c r="N6" s="14">
        <v>53100</v>
      </c>
      <c r="O6" s="14">
        <v>56100</v>
      </c>
      <c r="P6" s="14">
        <v>60700</v>
      </c>
      <c r="Q6" s="14">
        <v>67300</v>
      </c>
      <c r="R6" s="14">
        <v>71000</v>
      </c>
      <c r="S6" s="14">
        <v>75300</v>
      </c>
      <c r="T6" s="14">
        <v>79900</v>
      </c>
      <c r="U6" s="14">
        <v>88900</v>
      </c>
      <c r="V6" s="14">
        <v>123100</v>
      </c>
      <c r="W6" s="14">
        <v>129700</v>
      </c>
      <c r="X6" s="14">
        <v>145800</v>
      </c>
      <c r="Y6" s="14">
        <v>148800</v>
      </c>
    </row>
    <row r="7" spans="1:30" ht="16.5">
      <c r="A7" s="13">
        <v>2</v>
      </c>
      <c r="B7" s="14">
        <v>18200</v>
      </c>
      <c r="C7" s="14">
        <v>18400</v>
      </c>
      <c r="D7" s="14">
        <v>18700</v>
      </c>
      <c r="E7" s="14">
        <v>19800</v>
      </c>
      <c r="F7" s="14">
        <v>21400</v>
      </c>
      <c r="G7" s="14">
        <v>22100</v>
      </c>
      <c r="H7" s="14">
        <v>23100</v>
      </c>
      <c r="I7" s="14">
        <v>27100</v>
      </c>
      <c r="J7" s="14">
        <v>29600</v>
      </c>
      <c r="K7" s="14">
        <v>34800</v>
      </c>
      <c r="L7" s="14">
        <v>38900</v>
      </c>
      <c r="M7" s="14">
        <v>45600</v>
      </c>
      <c r="N7" s="14">
        <v>54700</v>
      </c>
      <c r="O7" s="14">
        <v>57800</v>
      </c>
      <c r="P7" s="14">
        <v>62500</v>
      </c>
      <c r="Q7" s="14">
        <v>69300</v>
      </c>
      <c r="R7" s="14">
        <v>73100</v>
      </c>
      <c r="S7" s="14">
        <v>77600</v>
      </c>
      <c r="T7" s="14">
        <v>82300</v>
      </c>
      <c r="U7" s="14">
        <v>91600</v>
      </c>
      <c r="V7" s="14">
        <v>126800</v>
      </c>
      <c r="W7" s="14">
        <v>133600</v>
      </c>
      <c r="X7" s="14">
        <v>150200</v>
      </c>
      <c r="Y7" s="14">
        <v>153300</v>
      </c>
    </row>
    <row r="8" spans="1:30" ht="16.5">
      <c r="A8" s="13">
        <v>3</v>
      </c>
      <c r="B8" s="14">
        <v>18700</v>
      </c>
      <c r="C8" s="14">
        <v>19000</v>
      </c>
      <c r="D8" s="14">
        <v>19300</v>
      </c>
      <c r="E8" s="14">
        <v>20400</v>
      </c>
      <c r="F8" s="14">
        <v>22000</v>
      </c>
      <c r="G8" s="14">
        <v>22800</v>
      </c>
      <c r="H8" s="14">
        <v>23800</v>
      </c>
      <c r="I8" s="14">
        <v>27900</v>
      </c>
      <c r="J8" s="14">
        <v>30500</v>
      </c>
      <c r="K8" s="14">
        <v>35800</v>
      </c>
      <c r="L8" s="14">
        <v>40100</v>
      </c>
      <c r="M8" s="14">
        <v>47000</v>
      </c>
      <c r="N8" s="14">
        <v>56300</v>
      </c>
      <c r="O8" s="14">
        <v>59500</v>
      </c>
      <c r="P8" s="14">
        <v>64400</v>
      </c>
      <c r="Q8" s="14">
        <v>71400</v>
      </c>
      <c r="R8" s="14">
        <v>75300</v>
      </c>
      <c r="S8" s="14">
        <v>79900</v>
      </c>
      <c r="T8" s="14">
        <v>84800</v>
      </c>
      <c r="U8" s="14">
        <v>94300</v>
      </c>
      <c r="V8" s="14">
        <v>130600</v>
      </c>
      <c r="W8" s="14">
        <v>137600</v>
      </c>
      <c r="X8" s="14">
        <v>154700</v>
      </c>
      <c r="Y8" s="14">
        <v>157900</v>
      </c>
    </row>
    <row r="9" spans="1:30" ht="16.5">
      <c r="A9" s="13">
        <v>4</v>
      </c>
      <c r="B9" s="14">
        <v>19300</v>
      </c>
      <c r="C9" s="14">
        <v>19600</v>
      </c>
      <c r="D9" s="14">
        <v>19900</v>
      </c>
      <c r="E9" s="14">
        <v>21000</v>
      </c>
      <c r="F9" s="14">
        <v>22700</v>
      </c>
      <c r="G9" s="14">
        <v>23500</v>
      </c>
      <c r="H9" s="14">
        <v>24500</v>
      </c>
      <c r="I9" s="14">
        <v>28700</v>
      </c>
      <c r="J9" s="14">
        <v>31400</v>
      </c>
      <c r="K9" s="14">
        <v>36900</v>
      </c>
      <c r="L9" s="14">
        <v>41300</v>
      </c>
      <c r="M9" s="14">
        <v>48400</v>
      </c>
      <c r="N9" s="14">
        <v>58000</v>
      </c>
      <c r="O9" s="14">
        <v>61300</v>
      </c>
      <c r="P9" s="14">
        <v>66300</v>
      </c>
      <c r="Q9" s="14">
        <v>73500</v>
      </c>
      <c r="R9" s="14">
        <v>77600</v>
      </c>
      <c r="S9" s="14">
        <v>82300</v>
      </c>
      <c r="T9" s="14">
        <v>87300</v>
      </c>
      <c r="U9" s="14">
        <v>97100</v>
      </c>
      <c r="V9" s="14">
        <v>134500</v>
      </c>
      <c r="W9" s="14">
        <v>141700</v>
      </c>
      <c r="X9" s="14">
        <v>159300</v>
      </c>
      <c r="Y9" s="14">
        <v>162600</v>
      </c>
    </row>
    <row r="10" spans="1:30" ht="16.5">
      <c r="A10" s="13">
        <v>5</v>
      </c>
      <c r="B10" s="14">
        <v>19900</v>
      </c>
      <c r="C10" s="14">
        <v>20200</v>
      </c>
      <c r="D10" s="14">
        <v>20500</v>
      </c>
      <c r="E10" s="14">
        <v>21600</v>
      </c>
      <c r="F10" s="14">
        <v>23400</v>
      </c>
      <c r="G10" s="14">
        <v>24200</v>
      </c>
      <c r="H10" s="14">
        <v>25200</v>
      </c>
      <c r="I10" s="14">
        <v>29600</v>
      </c>
      <c r="J10" s="14">
        <v>32300</v>
      </c>
      <c r="K10" s="14">
        <v>38000</v>
      </c>
      <c r="L10" s="14">
        <v>42500</v>
      </c>
      <c r="M10" s="14">
        <v>49900</v>
      </c>
      <c r="N10" s="14">
        <v>59700</v>
      </c>
      <c r="O10" s="14">
        <v>63100</v>
      </c>
      <c r="P10" s="14">
        <v>68300</v>
      </c>
      <c r="Q10" s="14">
        <v>75700</v>
      </c>
      <c r="R10" s="14">
        <v>79900</v>
      </c>
      <c r="S10" s="14">
        <v>84800</v>
      </c>
      <c r="T10" s="14">
        <v>89900</v>
      </c>
      <c r="U10" s="14">
        <v>100000</v>
      </c>
      <c r="V10" s="14">
        <v>138500</v>
      </c>
      <c r="W10" s="14">
        <v>146000</v>
      </c>
      <c r="X10" s="14">
        <v>164100</v>
      </c>
      <c r="Y10" s="14">
        <v>167500</v>
      </c>
    </row>
    <row r="11" spans="1:30" ht="20.25">
      <c r="A11" s="13">
        <v>6</v>
      </c>
      <c r="B11" s="14">
        <v>20500</v>
      </c>
      <c r="C11" s="14">
        <v>20800</v>
      </c>
      <c r="D11" s="14">
        <v>21100</v>
      </c>
      <c r="E11" s="14">
        <v>22200</v>
      </c>
      <c r="F11" s="14">
        <v>24100</v>
      </c>
      <c r="G11" s="14">
        <v>24900</v>
      </c>
      <c r="H11" s="14">
        <v>26000</v>
      </c>
      <c r="I11" s="14">
        <v>30500</v>
      </c>
      <c r="J11" s="14">
        <v>33300</v>
      </c>
      <c r="K11" s="14">
        <v>39100</v>
      </c>
      <c r="L11" s="14">
        <v>43800</v>
      </c>
      <c r="M11" s="14">
        <v>51400</v>
      </c>
      <c r="N11" s="14">
        <v>61500</v>
      </c>
      <c r="O11" s="14">
        <v>65000</v>
      </c>
      <c r="P11" s="14">
        <v>70300</v>
      </c>
      <c r="Q11" s="14">
        <v>78000</v>
      </c>
      <c r="R11" s="14">
        <v>82300</v>
      </c>
      <c r="S11" s="14">
        <v>87300</v>
      </c>
      <c r="T11" s="14">
        <v>92600</v>
      </c>
      <c r="U11" s="14">
        <v>103000</v>
      </c>
      <c r="V11" s="14">
        <v>142700</v>
      </c>
      <c r="W11" s="14">
        <v>150400</v>
      </c>
      <c r="X11" s="14">
        <v>169000</v>
      </c>
      <c r="Y11" s="14">
        <v>172500</v>
      </c>
      <c r="AA11" s="15"/>
      <c r="AB11" s="15"/>
      <c r="AC11" s="15"/>
      <c r="AD11" s="15"/>
    </row>
    <row r="12" spans="1:30" ht="16.5">
      <c r="A12" s="13">
        <v>7</v>
      </c>
      <c r="B12" s="14">
        <v>21100</v>
      </c>
      <c r="C12" s="14">
        <v>21400</v>
      </c>
      <c r="D12" s="14">
        <v>21700</v>
      </c>
      <c r="E12" s="14">
        <v>22900</v>
      </c>
      <c r="F12" s="14">
        <v>24800</v>
      </c>
      <c r="G12" s="14">
        <v>25600</v>
      </c>
      <c r="H12" s="14">
        <v>26800</v>
      </c>
      <c r="I12" s="14">
        <v>31400</v>
      </c>
      <c r="J12" s="14">
        <v>34300</v>
      </c>
      <c r="K12" s="14">
        <v>40300</v>
      </c>
      <c r="L12" s="14">
        <v>45100</v>
      </c>
      <c r="M12" s="14">
        <v>52900</v>
      </c>
      <c r="N12" s="14">
        <v>63300</v>
      </c>
      <c r="O12" s="14">
        <v>67000</v>
      </c>
      <c r="P12" s="14">
        <v>72400</v>
      </c>
      <c r="Q12" s="14">
        <v>80300</v>
      </c>
      <c r="R12" s="14">
        <v>84800</v>
      </c>
      <c r="S12" s="14">
        <v>89900</v>
      </c>
      <c r="T12" s="14">
        <v>95400</v>
      </c>
      <c r="U12" s="14">
        <v>106100</v>
      </c>
      <c r="V12" s="14">
        <v>147000</v>
      </c>
      <c r="W12" s="14">
        <v>154900</v>
      </c>
      <c r="X12" s="14">
        <v>174100</v>
      </c>
      <c r="Y12" s="14">
        <v>177700</v>
      </c>
    </row>
    <row r="13" spans="1:30" ht="16.5">
      <c r="A13" s="13">
        <v>8</v>
      </c>
      <c r="B13" s="14">
        <v>21700</v>
      </c>
      <c r="C13" s="14">
        <v>22000</v>
      </c>
      <c r="D13" s="14">
        <v>22400</v>
      </c>
      <c r="E13" s="14">
        <v>23600</v>
      </c>
      <c r="F13" s="14">
        <v>25500</v>
      </c>
      <c r="G13" s="14">
        <v>26400</v>
      </c>
      <c r="H13" s="14">
        <v>27600</v>
      </c>
      <c r="I13" s="14">
        <v>32300</v>
      </c>
      <c r="J13" s="14">
        <v>35300</v>
      </c>
      <c r="K13" s="14">
        <v>41500</v>
      </c>
      <c r="L13" s="14">
        <v>46500</v>
      </c>
      <c r="M13" s="14">
        <v>54500</v>
      </c>
      <c r="N13" s="14">
        <v>65200</v>
      </c>
      <c r="O13" s="14">
        <v>69000</v>
      </c>
      <c r="P13" s="14">
        <v>74600</v>
      </c>
      <c r="Q13" s="14">
        <v>82700</v>
      </c>
      <c r="R13" s="14">
        <v>87300</v>
      </c>
      <c r="S13" s="14">
        <v>92600</v>
      </c>
      <c r="T13" s="14">
        <v>98300</v>
      </c>
      <c r="U13" s="14">
        <v>109300</v>
      </c>
      <c r="V13" s="14">
        <v>151400</v>
      </c>
      <c r="W13" s="14">
        <v>159500</v>
      </c>
      <c r="X13" s="14">
        <v>179300</v>
      </c>
      <c r="Y13" s="14">
        <v>183000</v>
      </c>
    </row>
    <row r="14" spans="1:30" ht="16.5">
      <c r="A14" s="13">
        <v>9</v>
      </c>
      <c r="B14" s="14">
        <v>22400</v>
      </c>
      <c r="C14" s="14">
        <v>22700</v>
      </c>
      <c r="D14" s="14">
        <v>23100</v>
      </c>
      <c r="E14" s="14">
        <v>24300</v>
      </c>
      <c r="F14" s="14">
        <v>26300</v>
      </c>
      <c r="G14" s="14">
        <v>27200</v>
      </c>
      <c r="H14" s="14">
        <v>28400</v>
      </c>
      <c r="I14" s="14">
        <v>33300</v>
      </c>
      <c r="J14" s="14">
        <v>36400</v>
      </c>
      <c r="K14" s="14">
        <v>42700</v>
      </c>
      <c r="L14" s="14">
        <v>47900</v>
      </c>
      <c r="M14" s="14">
        <v>56100</v>
      </c>
      <c r="N14" s="14">
        <v>67200</v>
      </c>
      <c r="O14" s="14">
        <v>71100</v>
      </c>
      <c r="P14" s="14">
        <v>76800</v>
      </c>
      <c r="Q14" s="14">
        <v>85200</v>
      </c>
      <c r="R14" s="14">
        <v>89900</v>
      </c>
      <c r="S14" s="14">
        <v>95400</v>
      </c>
      <c r="T14" s="14">
        <v>101200</v>
      </c>
      <c r="U14" s="14">
        <v>112600</v>
      </c>
      <c r="V14" s="14">
        <v>155900</v>
      </c>
      <c r="W14" s="14">
        <v>164300</v>
      </c>
      <c r="X14" s="14">
        <v>184700</v>
      </c>
      <c r="Y14" s="14">
        <v>188500</v>
      </c>
    </row>
    <row r="15" spans="1:30" ht="16.5">
      <c r="A15" s="13">
        <v>10</v>
      </c>
      <c r="B15" s="14">
        <v>23100</v>
      </c>
      <c r="C15" s="14">
        <v>23400</v>
      </c>
      <c r="D15" s="14">
        <v>23800</v>
      </c>
      <c r="E15" s="14">
        <v>25000</v>
      </c>
      <c r="F15" s="14">
        <v>27100</v>
      </c>
      <c r="G15" s="14">
        <v>28000</v>
      </c>
      <c r="H15" s="14">
        <v>29300</v>
      </c>
      <c r="I15" s="14">
        <v>34300</v>
      </c>
      <c r="J15" s="14">
        <v>37500</v>
      </c>
      <c r="K15" s="14">
        <v>44000</v>
      </c>
      <c r="L15" s="14">
        <v>49300</v>
      </c>
      <c r="M15" s="14">
        <v>57800</v>
      </c>
      <c r="N15" s="14">
        <v>69200</v>
      </c>
      <c r="O15" s="14">
        <v>73200</v>
      </c>
      <c r="P15" s="14">
        <v>79100</v>
      </c>
      <c r="Q15" s="14">
        <v>87800</v>
      </c>
      <c r="R15" s="14">
        <v>92600</v>
      </c>
      <c r="S15" s="14">
        <v>98300</v>
      </c>
      <c r="T15" s="14">
        <v>104200</v>
      </c>
      <c r="U15" s="14">
        <v>116000</v>
      </c>
      <c r="V15" s="14">
        <v>160600</v>
      </c>
      <c r="W15" s="14">
        <v>169200</v>
      </c>
      <c r="X15" s="14">
        <v>190200</v>
      </c>
      <c r="Y15" s="14">
        <v>194200</v>
      </c>
    </row>
    <row r="16" spans="1:30" ht="16.5">
      <c r="A16" s="13">
        <v>11</v>
      </c>
      <c r="B16" s="14">
        <v>23800</v>
      </c>
      <c r="C16" s="14">
        <v>24100</v>
      </c>
      <c r="D16" s="14">
        <v>24500</v>
      </c>
      <c r="E16" s="14">
        <v>25800</v>
      </c>
      <c r="F16" s="14">
        <v>27900</v>
      </c>
      <c r="G16" s="14">
        <v>28800</v>
      </c>
      <c r="H16" s="14">
        <v>30200</v>
      </c>
      <c r="I16" s="14">
        <v>35300</v>
      </c>
      <c r="J16" s="14">
        <v>38600</v>
      </c>
      <c r="K16" s="14">
        <v>45300</v>
      </c>
      <c r="L16" s="14">
        <v>50800</v>
      </c>
      <c r="M16" s="14">
        <v>59500</v>
      </c>
      <c r="N16" s="14">
        <v>71300</v>
      </c>
      <c r="O16" s="14">
        <v>75400</v>
      </c>
      <c r="P16" s="14">
        <v>81500</v>
      </c>
      <c r="Q16" s="14">
        <v>90400</v>
      </c>
      <c r="R16" s="14">
        <v>95400</v>
      </c>
      <c r="S16" s="14">
        <v>101200</v>
      </c>
      <c r="T16" s="14">
        <v>107300</v>
      </c>
      <c r="U16" s="14">
        <v>119500</v>
      </c>
      <c r="V16" s="14">
        <v>165400</v>
      </c>
      <c r="W16" s="14">
        <v>174300</v>
      </c>
      <c r="X16" s="14">
        <v>195900</v>
      </c>
      <c r="Y16" s="14">
        <v>200000</v>
      </c>
    </row>
    <row r="17" spans="1:25" ht="16.5">
      <c r="A17" s="13">
        <v>12</v>
      </c>
      <c r="B17" s="14">
        <v>24500</v>
      </c>
      <c r="C17" s="14">
        <v>24800</v>
      </c>
      <c r="D17" s="14">
        <v>25200</v>
      </c>
      <c r="E17" s="14">
        <v>26600</v>
      </c>
      <c r="F17" s="14">
        <v>28700</v>
      </c>
      <c r="G17" s="14">
        <v>29700</v>
      </c>
      <c r="H17" s="14">
        <v>31100</v>
      </c>
      <c r="I17" s="14">
        <v>36400</v>
      </c>
      <c r="J17" s="14">
        <v>39800</v>
      </c>
      <c r="K17" s="14">
        <v>46700</v>
      </c>
      <c r="L17" s="14">
        <v>52300</v>
      </c>
      <c r="M17" s="14">
        <v>61300</v>
      </c>
      <c r="N17" s="14">
        <v>73400</v>
      </c>
      <c r="O17" s="14">
        <v>77700</v>
      </c>
      <c r="P17" s="14">
        <v>83900</v>
      </c>
      <c r="Q17" s="14">
        <v>93100</v>
      </c>
      <c r="R17" s="14">
        <v>98300</v>
      </c>
      <c r="S17" s="14">
        <v>104200</v>
      </c>
      <c r="T17" s="14">
        <v>110500</v>
      </c>
      <c r="U17" s="14">
        <v>123100</v>
      </c>
      <c r="V17" s="14">
        <v>170400</v>
      </c>
      <c r="W17" s="14">
        <v>179500</v>
      </c>
      <c r="X17" s="14">
        <v>201800</v>
      </c>
      <c r="Y17" s="14">
        <v>206000</v>
      </c>
    </row>
    <row r="18" spans="1:25" ht="16.5">
      <c r="A18" s="13">
        <v>13</v>
      </c>
      <c r="B18" s="14">
        <v>25200</v>
      </c>
      <c r="C18" s="14">
        <v>25500</v>
      </c>
      <c r="D18" s="14">
        <v>26000</v>
      </c>
      <c r="E18" s="14">
        <v>27400</v>
      </c>
      <c r="F18" s="14">
        <v>29600</v>
      </c>
      <c r="G18" s="14">
        <v>30600</v>
      </c>
      <c r="H18" s="14">
        <v>32000</v>
      </c>
      <c r="I18" s="14">
        <v>37500</v>
      </c>
      <c r="J18" s="14">
        <v>41000</v>
      </c>
      <c r="K18" s="14">
        <v>48100</v>
      </c>
      <c r="L18" s="14">
        <v>53900</v>
      </c>
      <c r="M18" s="14">
        <v>63100</v>
      </c>
      <c r="N18" s="14">
        <v>75600</v>
      </c>
      <c r="O18" s="14">
        <v>80000</v>
      </c>
      <c r="P18" s="14">
        <v>86400</v>
      </c>
      <c r="Q18" s="14">
        <v>95900</v>
      </c>
      <c r="R18" s="14">
        <v>101200</v>
      </c>
      <c r="S18" s="14">
        <v>107300</v>
      </c>
      <c r="T18" s="14">
        <v>113800</v>
      </c>
      <c r="U18" s="14">
        <v>126800</v>
      </c>
      <c r="V18" s="14">
        <v>175500</v>
      </c>
      <c r="W18" s="14">
        <v>184900</v>
      </c>
      <c r="X18" s="14">
        <v>207900</v>
      </c>
      <c r="Y18" s="14">
        <v>212200</v>
      </c>
    </row>
    <row r="19" spans="1:25" ht="16.5">
      <c r="A19" s="13">
        <v>14</v>
      </c>
      <c r="B19" s="14">
        <v>26000</v>
      </c>
      <c r="C19" s="14">
        <v>26300</v>
      </c>
      <c r="D19" s="14">
        <v>26800</v>
      </c>
      <c r="E19" s="14">
        <v>28200</v>
      </c>
      <c r="F19" s="14">
        <v>30500</v>
      </c>
      <c r="G19" s="14">
        <v>31500</v>
      </c>
      <c r="H19" s="14">
        <v>33000</v>
      </c>
      <c r="I19" s="14">
        <v>38600</v>
      </c>
      <c r="J19" s="14">
        <v>42200</v>
      </c>
      <c r="K19" s="14">
        <v>49500</v>
      </c>
      <c r="L19" s="14">
        <v>55500</v>
      </c>
      <c r="M19" s="14">
        <v>65000</v>
      </c>
      <c r="N19" s="14">
        <v>77900</v>
      </c>
      <c r="O19" s="14">
        <v>82400</v>
      </c>
      <c r="P19" s="14">
        <v>89000</v>
      </c>
      <c r="Q19" s="14">
        <v>98800</v>
      </c>
      <c r="R19" s="14">
        <v>104200</v>
      </c>
      <c r="S19" s="14">
        <v>110500</v>
      </c>
      <c r="T19" s="14">
        <v>117200</v>
      </c>
      <c r="U19" s="14">
        <v>130600</v>
      </c>
      <c r="V19" s="14">
        <v>180800</v>
      </c>
      <c r="W19" s="14">
        <v>190400</v>
      </c>
      <c r="X19" s="14">
        <v>214100</v>
      </c>
      <c r="Y19" s="14">
        <v>218600</v>
      </c>
    </row>
    <row r="20" spans="1:25" ht="16.5">
      <c r="A20" s="13">
        <v>15</v>
      </c>
      <c r="B20" s="14">
        <v>26800</v>
      </c>
      <c r="C20" s="14">
        <v>27100</v>
      </c>
      <c r="D20" s="14">
        <v>27600</v>
      </c>
      <c r="E20" s="14">
        <v>29000</v>
      </c>
      <c r="F20" s="14">
        <v>31400</v>
      </c>
      <c r="G20" s="14">
        <v>32400</v>
      </c>
      <c r="H20" s="14">
        <v>34000</v>
      </c>
      <c r="I20" s="14">
        <v>39800</v>
      </c>
      <c r="J20" s="14">
        <v>43500</v>
      </c>
      <c r="K20" s="14">
        <v>51000</v>
      </c>
      <c r="L20" s="14">
        <v>57200</v>
      </c>
      <c r="M20" s="14">
        <v>67000</v>
      </c>
      <c r="N20" s="14">
        <v>80200</v>
      </c>
      <c r="O20" s="14">
        <v>84900</v>
      </c>
      <c r="P20" s="14">
        <v>91700</v>
      </c>
      <c r="Q20" s="14">
        <v>101800</v>
      </c>
      <c r="R20" s="14">
        <v>107300</v>
      </c>
      <c r="S20" s="14">
        <v>113800</v>
      </c>
      <c r="T20" s="14">
        <v>120700</v>
      </c>
      <c r="U20" s="14">
        <v>134500</v>
      </c>
      <c r="V20" s="14">
        <v>186200</v>
      </c>
      <c r="W20" s="14">
        <v>196100</v>
      </c>
      <c r="X20" s="14"/>
      <c r="Y20" s="14"/>
    </row>
    <row r="21" spans="1:25" ht="16.5">
      <c r="A21" s="13">
        <v>16</v>
      </c>
      <c r="B21" s="14">
        <v>27600</v>
      </c>
      <c r="C21" s="14">
        <v>27900</v>
      </c>
      <c r="D21" s="14">
        <v>28400</v>
      </c>
      <c r="E21" s="14">
        <v>29900</v>
      </c>
      <c r="F21" s="14">
        <v>32300</v>
      </c>
      <c r="G21" s="14">
        <v>33400</v>
      </c>
      <c r="H21" s="14">
        <v>35000</v>
      </c>
      <c r="I21" s="14">
        <v>41000</v>
      </c>
      <c r="J21" s="14">
        <v>44800</v>
      </c>
      <c r="K21" s="14">
        <v>52500</v>
      </c>
      <c r="L21" s="14">
        <v>58900</v>
      </c>
      <c r="M21" s="14">
        <v>69000</v>
      </c>
      <c r="N21" s="14">
        <v>82600</v>
      </c>
      <c r="O21" s="14">
        <v>87400</v>
      </c>
      <c r="P21" s="14">
        <v>94500</v>
      </c>
      <c r="Q21" s="14">
        <v>104900</v>
      </c>
      <c r="R21" s="14">
        <v>110500</v>
      </c>
      <c r="S21" s="14">
        <v>117200</v>
      </c>
      <c r="T21" s="14">
        <v>124300</v>
      </c>
      <c r="U21" s="14">
        <v>138500</v>
      </c>
      <c r="V21" s="14">
        <v>191800</v>
      </c>
      <c r="W21" s="14">
        <v>202000</v>
      </c>
      <c r="X21" s="14"/>
      <c r="Y21" s="14"/>
    </row>
    <row r="22" spans="1:25" ht="16.5">
      <c r="A22" s="13">
        <v>17</v>
      </c>
      <c r="B22" s="14">
        <v>28400</v>
      </c>
      <c r="C22" s="14">
        <v>28700</v>
      </c>
      <c r="D22" s="14">
        <v>29300</v>
      </c>
      <c r="E22" s="14">
        <v>30800</v>
      </c>
      <c r="F22" s="14">
        <v>33300</v>
      </c>
      <c r="G22" s="14">
        <v>34400</v>
      </c>
      <c r="H22" s="14">
        <v>36100</v>
      </c>
      <c r="I22" s="14">
        <v>42200</v>
      </c>
      <c r="J22" s="14">
        <v>46100</v>
      </c>
      <c r="K22" s="14">
        <v>54100</v>
      </c>
      <c r="L22" s="14">
        <v>60700</v>
      </c>
      <c r="M22" s="14">
        <v>71100</v>
      </c>
      <c r="N22" s="14">
        <v>85100</v>
      </c>
      <c r="O22" s="14">
        <v>90000</v>
      </c>
      <c r="P22" s="14">
        <v>97300</v>
      </c>
      <c r="Q22" s="14">
        <v>108000</v>
      </c>
      <c r="R22" s="14">
        <v>113800</v>
      </c>
      <c r="S22" s="14">
        <v>120700</v>
      </c>
      <c r="T22" s="14">
        <v>128000</v>
      </c>
      <c r="U22" s="14">
        <v>142700</v>
      </c>
      <c r="V22" s="14">
        <v>197600</v>
      </c>
      <c r="W22" s="14">
        <v>208100</v>
      </c>
      <c r="X22" s="14"/>
      <c r="Y22" s="14"/>
    </row>
    <row r="23" spans="1:25" ht="16.5">
      <c r="A23" s="13">
        <v>18</v>
      </c>
      <c r="B23" s="14">
        <v>29300</v>
      </c>
      <c r="C23" s="14">
        <v>29600</v>
      </c>
      <c r="D23" s="14">
        <v>30200</v>
      </c>
      <c r="E23" s="14">
        <v>31700</v>
      </c>
      <c r="F23" s="14">
        <v>34300</v>
      </c>
      <c r="G23" s="14">
        <v>35400</v>
      </c>
      <c r="H23" s="14">
        <v>37200</v>
      </c>
      <c r="I23" s="14">
        <v>43500</v>
      </c>
      <c r="J23" s="14">
        <v>47500</v>
      </c>
      <c r="K23" s="14">
        <v>55700</v>
      </c>
      <c r="L23" s="14">
        <v>62500</v>
      </c>
      <c r="M23" s="14">
        <v>73200</v>
      </c>
      <c r="N23" s="14">
        <v>87700</v>
      </c>
      <c r="O23" s="14">
        <v>92700</v>
      </c>
      <c r="P23" s="14">
        <v>100200</v>
      </c>
      <c r="Q23" s="14">
        <v>111200</v>
      </c>
      <c r="R23" s="14">
        <v>117200</v>
      </c>
      <c r="S23" s="14">
        <v>124300</v>
      </c>
      <c r="T23" s="14">
        <v>131800</v>
      </c>
      <c r="U23" s="14">
        <v>147000</v>
      </c>
      <c r="V23" s="14">
        <v>203500</v>
      </c>
      <c r="W23" s="14"/>
      <c r="X23" s="14"/>
      <c r="Y23" s="14"/>
    </row>
    <row r="24" spans="1:25" ht="16.5">
      <c r="A24" s="13">
        <v>19</v>
      </c>
      <c r="B24" s="14">
        <v>30200</v>
      </c>
      <c r="C24" s="14">
        <v>30500</v>
      </c>
      <c r="D24" s="14">
        <v>31100</v>
      </c>
      <c r="E24" s="14">
        <v>32700</v>
      </c>
      <c r="F24" s="14">
        <v>35300</v>
      </c>
      <c r="G24" s="14">
        <v>36500</v>
      </c>
      <c r="H24" s="14">
        <v>38300</v>
      </c>
      <c r="I24" s="14">
        <v>44800</v>
      </c>
      <c r="J24" s="14">
        <v>48900</v>
      </c>
      <c r="K24" s="14">
        <v>57400</v>
      </c>
      <c r="L24" s="14">
        <v>64400</v>
      </c>
      <c r="M24" s="14">
        <v>75400</v>
      </c>
      <c r="N24" s="14">
        <v>90300</v>
      </c>
      <c r="O24" s="14">
        <v>95500</v>
      </c>
      <c r="P24" s="14">
        <v>103200</v>
      </c>
      <c r="Q24" s="14">
        <v>114500</v>
      </c>
      <c r="R24" s="14">
        <v>120700</v>
      </c>
      <c r="S24" s="14">
        <v>128000</v>
      </c>
      <c r="T24" s="14">
        <v>135800</v>
      </c>
      <c r="U24" s="14">
        <v>151400</v>
      </c>
      <c r="V24" s="14"/>
      <c r="W24" s="14"/>
      <c r="X24" s="14"/>
      <c r="Y24" s="14"/>
    </row>
    <row r="25" spans="1:25" ht="16.5">
      <c r="A25" s="13">
        <v>20</v>
      </c>
      <c r="B25" s="14">
        <v>31100</v>
      </c>
      <c r="C25" s="14">
        <v>31400</v>
      </c>
      <c r="D25" s="14">
        <v>32000</v>
      </c>
      <c r="E25" s="14">
        <v>33700</v>
      </c>
      <c r="F25" s="14">
        <v>36400</v>
      </c>
      <c r="G25" s="14">
        <v>37600</v>
      </c>
      <c r="H25" s="14">
        <v>39400</v>
      </c>
      <c r="I25" s="14">
        <v>46100</v>
      </c>
      <c r="J25" s="14">
        <v>50400</v>
      </c>
      <c r="K25" s="14">
        <v>59100</v>
      </c>
      <c r="L25" s="14">
        <v>66300</v>
      </c>
      <c r="M25" s="14">
        <v>77700</v>
      </c>
      <c r="N25" s="14">
        <v>93000</v>
      </c>
      <c r="O25" s="14">
        <v>98400</v>
      </c>
      <c r="P25" s="14">
        <v>106300</v>
      </c>
      <c r="Q25" s="14">
        <v>117900</v>
      </c>
      <c r="R25" s="14">
        <v>124300</v>
      </c>
      <c r="S25" s="14">
        <v>131800</v>
      </c>
      <c r="T25" s="14">
        <v>139900</v>
      </c>
      <c r="U25" s="14">
        <v>155900</v>
      </c>
      <c r="V25" s="14"/>
      <c r="W25" s="14"/>
      <c r="X25" s="14"/>
      <c r="Y25" s="14"/>
    </row>
    <row r="26" spans="1:25" ht="16.5">
      <c r="A26" s="13">
        <v>21</v>
      </c>
      <c r="B26" s="14">
        <v>32000</v>
      </c>
      <c r="C26" s="14">
        <v>32300</v>
      </c>
      <c r="D26" s="14">
        <v>33000</v>
      </c>
      <c r="E26" s="14">
        <v>34700</v>
      </c>
      <c r="F26" s="14">
        <v>37500</v>
      </c>
      <c r="G26" s="14">
        <v>38700</v>
      </c>
      <c r="H26" s="14">
        <v>40600</v>
      </c>
      <c r="I26" s="14">
        <v>47500</v>
      </c>
      <c r="J26" s="14">
        <v>51900</v>
      </c>
      <c r="K26" s="14">
        <v>60900</v>
      </c>
      <c r="L26" s="14">
        <v>68300</v>
      </c>
      <c r="M26" s="14">
        <v>80000</v>
      </c>
      <c r="N26" s="14">
        <v>95800</v>
      </c>
      <c r="O26" s="14">
        <v>101400</v>
      </c>
      <c r="P26" s="14">
        <v>109500</v>
      </c>
      <c r="Q26" s="14">
        <v>121400</v>
      </c>
      <c r="R26" s="14">
        <v>128000</v>
      </c>
      <c r="S26" s="14">
        <v>135800</v>
      </c>
      <c r="T26" s="14">
        <v>144100</v>
      </c>
      <c r="U26" s="14">
        <v>160600</v>
      </c>
      <c r="V26" s="14"/>
      <c r="W26" s="14"/>
      <c r="X26" s="14"/>
      <c r="Y26" s="14"/>
    </row>
    <row r="27" spans="1:25" ht="16.5">
      <c r="A27" s="13">
        <v>22</v>
      </c>
      <c r="B27" s="14">
        <v>33000</v>
      </c>
      <c r="C27" s="14">
        <v>33300</v>
      </c>
      <c r="D27" s="14">
        <v>34000</v>
      </c>
      <c r="E27" s="14">
        <v>35700</v>
      </c>
      <c r="F27" s="14">
        <v>38600</v>
      </c>
      <c r="G27" s="14">
        <v>39900</v>
      </c>
      <c r="H27" s="14">
        <v>41800</v>
      </c>
      <c r="I27" s="14">
        <v>48900</v>
      </c>
      <c r="J27" s="14">
        <v>53500</v>
      </c>
      <c r="K27" s="14">
        <v>62700</v>
      </c>
      <c r="L27" s="14">
        <v>70300</v>
      </c>
      <c r="M27" s="14">
        <v>82400</v>
      </c>
      <c r="N27" s="14">
        <v>98700</v>
      </c>
      <c r="O27" s="14">
        <v>104400</v>
      </c>
      <c r="P27" s="14">
        <v>112800</v>
      </c>
      <c r="Q27" s="14">
        <v>125000</v>
      </c>
      <c r="R27" s="14">
        <v>131800</v>
      </c>
      <c r="S27" s="14">
        <v>139900</v>
      </c>
      <c r="T27" s="14">
        <v>148400</v>
      </c>
      <c r="U27" s="14">
        <v>165400</v>
      </c>
      <c r="V27" s="14"/>
      <c r="W27" s="14"/>
      <c r="X27" s="14"/>
      <c r="Y27" s="14"/>
    </row>
    <row r="28" spans="1:25" ht="16.5">
      <c r="A28" s="13">
        <v>23</v>
      </c>
      <c r="B28" s="14">
        <v>34000</v>
      </c>
      <c r="C28" s="14">
        <v>34300</v>
      </c>
      <c r="D28" s="14">
        <v>35000</v>
      </c>
      <c r="E28" s="14">
        <v>36800</v>
      </c>
      <c r="F28" s="14">
        <v>39800</v>
      </c>
      <c r="G28" s="14">
        <v>41100</v>
      </c>
      <c r="H28" s="14">
        <v>43100</v>
      </c>
      <c r="I28" s="14">
        <v>50400</v>
      </c>
      <c r="J28" s="14">
        <v>55100</v>
      </c>
      <c r="K28" s="14">
        <v>64600</v>
      </c>
      <c r="L28" s="14">
        <v>72400</v>
      </c>
      <c r="M28" s="14">
        <v>84900</v>
      </c>
      <c r="N28" s="14">
        <v>101700</v>
      </c>
      <c r="O28" s="14">
        <v>107500</v>
      </c>
      <c r="P28" s="14">
        <v>116200</v>
      </c>
      <c r="Q28" s="14">
        <v>128800</v>
      </c>
      <c r="R28" s="14">
        <v>135800</v>
      </c>
      <c r="S28" s="14">
        <v>144100</v>
      </c>
      <c r="T28" s="14">
        <v>152900</v>
      </c>
      <c r="U28" s="14">
        <v>170400</v>
      </c>
      <c r="V28" s="14"/>
      <c r="W28" s="14"/>
      <c r="X28" s="14"/>
      <c r="Y28" s="14"/>
    </row>
    <row r="29" spans="1:25" ht="16.5">
      <c r="A29" s="13">
        <v>24</v>
      </c>
      <c r="B29" s="14">
        <v>35000</v>
      </c>
      <c r="C29" s="14">
        <v>35300</v>
      </c>
      <c r="D29" s="14">
        <v>36100</v>
      </c>
      <c r="E29" s="14">
        <v>37900</v>
      </c>
      <c r="F29" s="14">
        <v>41000</v>
      </c>
      <c r="G29" s="14">
        <v>42300</v>
      </c>
      <c r="H29" s="14">
        <v>44400</v>
      </c>
      <c r="I29" s="14">
        <v>51900</v>
      </c>
      <c r="J29" s="14">
        <v>56800</v>
      </c>
      <c r="K29" s="14">
        <v>66500</v>
      </c>
      <c r="L29" s="14">
        <v>74600</v>
      </c>
      <c r="M29" s="14">
        <v>87400</v>
      </c>
      <c r="N29" s="14">
        <v>104800</v>
      </c>
      <c r="O29" s="14">
        <v>110700</v>
      </c>
      <c r="P29" s="14">
        <v>119700</v>
      </c>
      <c r="Q29" s="14">
        <v>132700</v>
      </c>
      <c r="R29" s="14">
        <v>139900</v>
      </c>
      <c r="S29" s="14">
        <v>148400</v>
      </c>
      <c r="T29" s="14">
        <v>157500</v>
      </c>
      <c r="U29" s="14">
        <v>175500</v>
      </c>
      <c r="V29" s="14"/>
      <c r="W29" s="14"/>
      <c r="X29" s="14"/>
      <c r="Y29" s="14"/>
    </row>
    <row r="30" spans="1:25" ht="16.5">
      <c r="A30" s="13">
        <v>25</v>
      </c>
      <c r="B30" s="14">
        <v>36100</v>
      </c>
      <c r="C30" s="14">
        <v>36400</v>
      </c>
      <c r="D30" s="14">
        <v>37200</v>
      </c>
      <c r="E30" s="14">
        <v>39000</v>
      </c>
      <c r="F30" s="14">
        <v>42200</v>
      </c>
      <c r="G30" s="14">
        <v>43600</v>
      </c>
      <c r="H30" s="14">
        <v>45700</v>
      </c>
      <c r="I30" s="14">
        <v>53500</v>
      </c>
      <c r="J30" s="14">
        <v>58500</v>
      </c>
      <c r="K30" s="14">
        <v>68500</v>
      </c>
      <c r="L30" s="14">
        <v>76800</v>
      </c>
      <c r="M30" s="14">
        <v>90000</v>
      </c>
      <c r="N30" s="14">
        <v>107900</v>
      </c>
      <c r="O30" s="14">
        <v>114000</v>
      </c>
      <c r="P30" s="14">
        <v>123300</v>
      </c>
      <c r="Q30" s="14">
        <v>136700</v>
      </c>
      <c r="R30" s="14">
        <v>144100</v>
      </c>
      <c r="S30" s="14">
        <v>152900</v>
      </c>
      <c r="T30" s="14">
        <v>162200</v>
      </c>
      <c r="U30" s="14">
        <v>180800</v>
      </c>
      <c r="V30" s="14"/>
      <c r="W30" s="14"/>
      <c r="X30" s="14"/>
      <c r="Y30" s="14"/>
    </row>
    <row r="31" spans="1:25" ht="16.5">
      <c r="A31" s="13">
        <v>26</v>
      </c>
      <c r="B31" s="14">
        <v>37200</v>
      </c>
      <c r="C31" s="14">
        <v>37500</v>
      </c>
      <c r="D31" s="14">
        <v>38300</v>
      </c>
      <c r="E31" s="14">
        <v>40200</v>
      </c>
      <c r="F31" s="14">
        <v>43500</v>
      </c>
      <c r="G31" s="14">
        <v>44900</v>
      </c>
      <c r="H31" s="14">
        <v>47100</v>
      </c>
      <c r="I31" s="14">
        <v>55100</v>
      </c>
      <c r="J31" s="14">
        <v>60300</v>
      </c>
      <c r="K31" s="14">
        <v>70600</v>
      </c>
      <c r="L31" s="14">
        <v>79100</v>
      </c>
      <c r="M31" s="14">
        <v>92700</v>
      </c>
      <c r="N31" s="14">
        <v>111100</v>
      </c>
      <c r="O31" s="14">
        <v>117400</v>
      </c>
      <c r="P31" s="14">
        <v>127000</v>
      </c>
      <c r="Q31" s="14">
        <v>140800</v>
      </c>
      <c r="R31" s="14">
        <v>148400</v>
      </c>
      <c r="S31" s="14">
        <v>157500</v>
      </c>
      <c r="T31" s="14">
        <v>167100</v>
      </c>
      <c r="U31" s="14">
        <v>186200</v>
      </c>
      <c r="V31" s="14"/>
      <c r="W31" s="14"/>
      <c r="X31" s="14"/>
      <c r="Y31" s="14"/>
    </row>
    <row r="32" spans="1:25" ht="16.5">
      <c r="A32" s="13">
        <v>27</v>
      </c>
      <c r="B32" s="14">
        <v>38300</v>
      </c>
      <c r="C32" s="14">
        <v>38600</v>
      </c>
      <c r="D32" s="14">
        <v>39400</v>
      </c>
      <c r="E32" s="14">
        <v>41400</v>
      </c>
      <c r="F32" s="14">
        <v>44800</v>
      </c>
      <c r="G32" s="14">
        <v>46200</v>
      </c>
      <c r="H32" s="14">
        <v>48500</v>
      </c>
      <c r="I32" s="14">
        <v>56800</v>
      </c>
      <c r="J32" s="14">
        <v>62100</v>
      </c>
      <c r="K32" s="14">
        <v>72700</v>
      </c>
      <c r="L32" s="14">
        <v>81500</v>
      </c>
      <c r="M32" s="14">
        <v>95500</v>
      </c>
      <c r="N32" s="14">
        <v>114400</v>
      </c>
      <c r="O32" s="14">
        <v>120900</v>
      </c>
      <c r="P32" s="14">
        <v>130800</v>
      </c>
      <c r="Q32" s="14">
        <v>145000</v>
      </c>
      <c r="R32" s="14">
        <v>152900</v>
      </c>
      <c r="S32" s="14">
        <v>162200</v>
      </c>
      <c r="T32" s="14">
        <v>172100</v>
      </c>
      <c r="U32" s="14">
        <v>191800</v>
      </c>
      <c r="V32" s="14"/>
      <c r="W32" s="14"/>
      <c r="X32" s="14"/>
      <c r="Y32" s="14"/>
    </row>
    <row r="33" spans="1:25" ht="16.5">
      <c r="A33" s="13">
        <v>28</v>
      </c>
      <c r="B33" s="14">
        <v>39400</v>
      </c>
      <c r="C33" s="14">
        <v>39800</v>
      </c>
      <c r="D33" s="14">
        <v>40600</v>
      </c>
      <c r="E33" s="14">
        <v>42600</v>
      </c>
      <c r="F33" s="14">
        <v>46100</v>
      </c>
      <c r="G33" s="14">
        <v>47600</v>
      </c>
      <c r="H33" s="14">
        <v>50000</v>
      </c>
      <c r="I33" s="14">
        <v>58500</v>
      </c>
      <c r="J33" s="14">
        <v>64000</v>
      </c>
      <c r="K33" s="14">
        <v>74900</v>
      </c>
      <c r="L33" s="14">
        <v>83900</v>
      </c>
      <c r="M33" s="14">
        <v>98400</v>
      </c>
      <c r="N33" s="14">
        <v>117800</v>
      </c>
      <c r="O33" s="14">
        <v>124500</v>
      </c>
      <c r="P33" s="14">
        <v>134700</v>
      </c>
      <c r="Q33" s="14">
        <v>149400</v>
      </c>
      <c r="R33" s="14">
        <v>157500</v>
      </c>
      <c r="S33" s="14">
        <v>167100</v>
      </c>
      <c r="T33" s="14">
        <v>177300</v>
      </c>
      <c r="U33" s="14">
        <v>197600</v>
      </c>
      <c r="V33" s="14"/>
      <c r="W33" s="14"/>
      <c r="X33" s="14"/>
      <c r="Y33" s="14"/>
    </row>
    <row r="34" spans="1:25" ht="16.5">
      <c r="A34" s="13">
        <v>29</v>
      </c>
      <c r="B34" s="14">
        <v>40600</v>
      </c>
      <c r="C34" s="14">
        <v>41000</v>
      </c>
      <c r="D34" s="14">
        <v>41800</v>
      </c>
      <c r="E34" s="14">
        <v>43900</v>
      </c>
      <c r="F34" s="14">
        <v>47500</v>
      </c>
      <c r="G34" s="14">
        <v>49000</v>
      </c>
      <c r="H34" s="14">
        <v>51500</v>
      </c>
      <c r="I34" s="14">
        <v>60300</v>
      </c>
      <c r="J34" s="14">
        <v>65900</v>
      </c>
      <c r="K34" s="14">
        <v>77100</v>
      </c>
      <c r="L34" s="14">
        <v>86400</v>
      </c>
      <c r="M34" s="14">
        <v>101400</v>
      </c>
      <c r="N34" s="14">
        <v>121300</v>
      </c>
      <c r="O34" s="14">
        <v>128200</v>
      </c>
      <c r="P34" s="14">
        <v>138700</v>
      </c>
      <c r="Q34" s="14">
        <v>153900</v>
      </c>
      <c r="R34" s="14">
        <v>162200</v>
      </c>
      <c r="S34" s="14">
        <v>172100</v>
      </c>
      <c r="T34" s="14">
        <v>182600</v>
      </c>
      <c r="U34" s="14">
        <v>203500</v>
      </c>
      <c r="V34" s="14"/>
      <c r="W34" s="14"/>
      <c r="X34" s="14"/>
      <c r="Y34" s="14"/>
    </row>
    <row r="35" spans="1:25" ht="16.5">
      <c r="A35" s="13">
        <v>30</v>
      </c>
      <c r="B35" s="14">
        <v>41800</v>
      </c>
      <c r="C35" s="14">
        <v>42200</v>
      </c>
      <c r="D35" s="14">
        <v>43100</v>
      </c>
      <c r="E35" s="14">
        <v>45200</v>
      </c>
      <c r="F35" s="14">
        <v>48900</v>
      </c>
      <c r="G35" s="14">
        <v>50500</v>
      </c>
      <c r="H35" s="14">
        <v>53000</v>
      </c>
      <c r="I35" s="14">
        <v>62100</v>
      </c>
      <c r="J35" s="14">
        <v>67900</v>
      </c>
      <c r="K35" s="14">
        <v>79400</v>
      </c>
      <c r="L35" s="14">
        <v>89000</v>
      </c>
      <c r="M35" s="14">
        <v>104400</v>
      </c>
      <c r="N35" s="14">
        <v>124900</v>
      </c>
      <c r="O35" s="14">
        <v>132000</v>
      </c>
      <c r="P35" s="14">
        <v>142900</v>
      </c>
      <c r="Q35" s="14">
        <v>158500</v>
      </c>
      <c r="R35" s="14">
        <v>167100</v>
      </c>
      <c r="S35" s="14">
        <v>177300</v>
      </c>
      <c r="T35" s="14">
        <v>188100</v>
      </c>
      <c r="U35" s="14"/>
      <c r="V35" s="14"/>
      <c r="W35" s="14"/>
      <c r="X35" s="14"/>
      <c r="Y35" s="14"/>
    </row>
    <row r="36" spans="1:25" ht="16.5">
      <c r="A36" s="13">
        <v>31</v>
      </c>
      <c r="B36" s="14">
        <v>43100</v>
      </c>
      <c r="C36" s="14">
        <v>43500</v>
      </c>
      <c r="D36" s="14">
        <v>44400</v>
      </c>
      <c r="E36" s="14">
        <v>46600</v>
      </c>
      <c r="F36" s="14">
        <v>50400</v>
      </c>
      <c r="G36" s="14">
        <v>52000</v>
      </c>
      <c r="H36" s="14">
        <v>54600</v>
      </c>
      <c r="I36" s="14">
        <v>64000</v>
      </c>
      <c r="J36" s="14">
        <v>69900</v>
      </c>
      <c r="K36" s="14">
        <v>81800</v>
      </c>
      <c r="L36" s="14">
        <v>91700</v>
      </c>
      <c r="M36" s="14">
        <v>107500</v>
      </c>
      <c r="N36" s="14">
        <v>128600</v>
      </c>
      <c r="O36" s="14">
        <v>136000</v>
      </c>
      <c r="P36" s="14">
        <v>147200</v>
      </c>
      <c r="Q36" s="14">
        <v>163300</v>
      </c>
      <c r="R36" s="14">
        <v>172100</v>
      </c>
      <c r="S36" s="14">
        <v>182600</v>
      </c>
      <c r="T36" s="14">
        <v>193700</v>
      </c>
      <c r="U36" s="14"/>
      <c r="V36" s="14"/>
      <c r="W36" s="14"/>
      <c r="X36" s="14"/>
      <c r="Y36" s="14"/>
    </row>
    <row r="37" spans="1:25" ht="16.5">
      <c r="A37" s="13">
        <v>32</v>
      </c>
      <c r="B37" s="14">
        <v>44400</v>
      </c>
      <c r="C37" s="14">
        <v>44800</v>
      </c>
      <c r="D37" s="14">
        <v>45700</v>
      </c>
      <c r="E37" s="14">
        <v>48000</v>
      </c>
      <c r="F37" s="14">
        <v>51900</v>
      </c>
      <c r="G37" s="14">
        <v>53600</v>
      </c>
      <c r="H37" s="14">
        <v>56200</v>
      </c>
      <c r="I37" s="14">
        <v>65900</v>
      </c>
      <c r="J37" s="14">
        <v>72000</v>
      </c>
      <c r="K37" s="14">
        <v>84300</v>
      </c>
      <c r="L37" s="14">
        <v>94500</v>
      </c>
      <c r="M37" s="14">
        <v>110700</v>
      </c>
      <c r="N37" s="14">
        <v>132500</v>
      </c>
      <c r="O37" s="14">
        <v>140100</v>
      </c>
      <c r="P37" s="14">
        <v>151600</v>
      </c>
      <c r="Q37" s="14">
        <v>168200</v>
      </c>
      <c r="R37" s="14">
        <v>177300</v>
      </c>
      <c r="S37" s="14">
        <v>188100</v>
      </c>
      <c r="T37" s="14">
        <v>199500</v>
      </c>
      <c r="U37" s="14"/>
      <c r="V37" s="14"/>
      <c r="W37" s="14"/>
      <c r="X37" s="14"/>
      <c r="Y37" s="14"/>
    </row>
    <row r="38" spans="1:25" ht="16.5">
      <c r="A38" s="13">
        <v>33</v>
      </c>
      <c r="B38" s="14">
        <v>45700</v>
      </c>
      <c r="C38" s="14">
        <v>46100</v>
      </c>
      <c r="D38" s="14">
        <v>47100</v>
      </c>
      <c r="E38" s="14">
        <v>49400</v>
      </c>
      <c r="F38" s="14">
        <v>53500</v>
      </c>
      <c r="G38" s="14">
        <v>55200</v>
      </c>
      <c r="H38" s="14">
        <v>57900</v>
      </c>
      <c r="I38" s="14">
        <v>67900</v>
      </c>
      <c r="J38" s="14">
        <v>74200</v>
      </c>
      <c r="K38" s="14">
        <v>86800</v>
      </c>
      <c r="L38" s="14">
        <v>97300</v>
      </c>
      <c r="M38" s="14">
        <v>114000</v>
      </c>
      <c r="N38" s="14">
        <v>136500</v>
      </c>
      <c r="O38" s="14">
        <v>144300</v>
      </c>
      <c r="P38" s="14">
        <v>156100</v>
      </c>
      <c r="Q38" s="14">
        <v>173200</v>
      </c>
      <c r="R38" s="14">
        <v>182600</v>
      </c>
      <c r="S38" s="14">
        <v>193700</v>
      </c>
      <c r="T38" s="14"/>
      <c r="U38" s="14"/>
      <c r="V38" s="14"/>
      <c r="W38" s="14"/>
      <c r="X38" s="14"/>
      <c r="Y38" s="14"/>
    </row>
    <row r="39" spans="1:25" ht="16.5">
      <c r="A39" s="13">
        <v>34</v>
      </c>
      <c r="B39" s="14">
        <v>47100</v>
      </c>
      <c r="C39" s="14">
        <v>47500</v>
      </c>
      <c r="D39" s="14">
        <v>48500</v>
      </c>
      <c r="E39" s="14">
        <v>50900</v>
      </c>
      <c r="F39" s="14">
        <v>55100</v>
      </c>
      <c r="G39" s="14">
        <v>56900</v>
      </c>
      <c r="H39" s="14">
        <v>59600</v>
      </c>
      <c r="I39" s="14">
        <v>69900</v>
      </c>
      <c r="J39" s="14">
        <v>76400</v>
      </c>
      <c r="K39" s="14">
        <v>89400</v>
      </c>
      <c r="L39" s="14">
        <v>100200</v>
      </c>
      <c r="M39" s="14">
        <v>117400</v>
      </c>
      <c r="N39" s="14">
        <v>140600</v>
      </c>
      <c r="O39" s="14">
        <v>148600</v>
      </c>
      <c r="P39" s="14">
        <v>160800</v>
      </c>
      <c r="Q39" s="14">
        <v>178400</v>
      </c>
      <c r="R39" s="14">
        <v>188100</v>
      </c>
      <c r="S39" s="14">
        <v>199500</v>
      </c>
      <c r="T39" s="14"/>
      <c r="U39" s="14"/>
      <c r="V39" s="14"/>
      <c r="W39" s="14"/>
      <c r="X39" s="14"/>
      <c r="Y39" s="14"/>
    </row>
    <row r="40" spans="1:25" ht="16.5">
      <c r="A40" s="13">
        <v>35</v>
      </c>
      <c r="B40" s="14">
        <v>48500</v>
      </c>
      <c r="C40" s="14">
        <v>48900</v>
      </c>
      <c r="D40" s="14">
        <v>50000</v>
      </c>
      <c r="E40" s="14">
        <v>52400</v>
      </c>
      <c r="F40" s="14">
        <v>56800</v>
      </c>
      <c r="G40" s="14">
        <v>58600</v>
      </c>
      <c r="H40" s="14">
        <v>61400</v>
      </c>
      <c r="I40" s="14">
        <v>72000</v>
      </c>
      <c r="J40" s="14">
        <v>78700</v>
      </c>
      <c r="K40" s="14">
        <v>92100</v>
      </c>
      <c r="L40" s="14">
        <v>103200</v>
      </c>
      <c r="M40" s="14">
        <v>120900</v>
      </c>
      <c r="N40" s="14">
        <v>144800</v>
      </c>
      <c r="O40" s="14">
        <v>153100</v>
      </c>
      <c r="P40" s="14">
        <v>165600</v>
      </c>
      <c r="Q40" s="14">
        <v>183800</v>
      </c>
      <c r="R40" s="14">
        <v>193700</v>
      </c>
      <c r="S40" s="14"/>
      <c r="T40" s="14"/>
      <c r="U40" s="14"/>
      <c r="V40" s="14"/>
      <c r="W40" s="14"/>
      <c r="X40" s="14"/>
      <c r="Y40" s="14"/>
    </row>
    <row r="41" spans="1:25" ht="16.5">
      <c r="A41" s="13">
        <v>36</v>
      </c>
      <c r="B41" s="14">
        <v>50000</v>
      </c>
      <c r="C41" s="14">
        <v>50400</v>
      </c>
      <c r="D41" s="14">
        <v>51500</v>
      </c>
      <c r="E41" s="14">
        <v>54000</v>
      </c>
      <c r="F41" s="14">
        <v>58500</v>
      </c>
      <c r="G41" s="14">
        <v>60400</v>
      </c>
      <c r="H41" s="14">
        <v>63200</v>
      </c>
      <c r="I41" s="14">
        <v>74200</v>
      </c>
      <c r="J41" s="14">
        <v>81100</v>
      </c>
      <c r="K41" s="14">
        <v>94900</v>
      </c>
      <c r="L41" s="14">
        <v>106300</v>
      </c>
      <c r="M41" s="14">
        <v>124500</v>
      </c>
      <c r="N41" s="14">
        <v>149100</v>
      </c>
      <c r="O41" s="14">
        <v>157700</v>
      </c>
      <c r="P41" s="14">
        <v>170600</v>
      </c>
      <c r="Q41" s="14">
        <v>189300</v>
      </c>
      <c r="R41" s="14">
        <v>199500</v>
      </c>
      <c r="S41" s="14"/>
      <c r="T41" s="14"/>
      <c r="U41" s="14"/>
      <c r="V41" s="14"/>
      <c r="W41" s="14"/>
      <c r="X41" s="14"/>
      <c r="Y41" s="14"/>
    </row>
    <row r="42" spans="1:25" ht="16.5">
      <c r="A42" s="13">
        <v>37</v>
      </c>
      <c r="B42" s="14">
        <v>51500</v>
      </c>
      <c r="C42" s="14">
        <v>51900</v>
      </c>
      <c r="D42" s="14">
        <v>53000</v>
      </c>
      <c r="E42" s="14">
        <v>55600</v>
      </c>
      <c r="F42" s="14">
        <v>60300</v>
      </c>
      <c r="G42" s="14">
        <v>62200</v>
      </c>
      <c r="H42" s="14">
        <v>65100</v>
      </c>
      <c r="I42" s="14">
        <v>76400</v>
      </c>
      <c r="J42" s="14">
        <v>83500</v>
      </c>
      <c r="K42" s="14">
        <v>97700</v>
      </c>
      <c r="L42" s="14">
        <v>109500</v>
      </c>
      <c r="M42" s="14">
        <v>128200</v>
      </c>
      <c r="N42" s="14">
        <v>153600</v>
      </c>
      <c r="O42" s="14">
        <v>162400</v>
      </c>
      <c r="P42" s="14">
        <v>175700</v>
      </c>
      <c r="Q42" s="14">
        <v>195000</v>
      </c>
      <c r="R42" s="14"/>
      <c r="S42" s="14"/>
      <c r="T42" s="14"/>
      <c r="U42" s="14"/>
      <c r="V42" s="14"/>
      <c r="W42" s="14"/>
      <c r="X42" s="14"/>
      <c r="Y42" s="14"/>
    </row>
    <row r="43" spans="1:25" ht="16.5">
      <c r="A43" s="13">
        <v>38</v>
      </c>
      <c r="B43" s="14">
        <v>53000</v>
      </c>
      <c r="C43" s="14">
        <v>53500</v>
      </c>
      <c r="D43" s="14">
        <v>54600</v>
      </c>
      <c r="E43" s="14">
        <v>57300</v>
      </c>
      <c r="F43" s="14">
        <v>62100</v>
      </c>
      <c r="G43" s="14">
        <v>64100</v>
      </c>
      <c r="H43" s="14">
        <v>67100</v>
      </c>
      <c r="I43" s="14">
        <v>78700</v>
      </c>
      <c r="J43" s="14">
        <v>86000</v>
      </c>
      <c r="K43" s="14">
        <v>100600</v>
      </c>
      <c r="L43" s="14">
        <v>112800</v>
      </c>
      <c r="M43" s="14">
        <v>132000</v>
      </c>
      <c r="N43" s="14">
        <v>158200</v>
      </c>
      <c r="O43" s="14">
        <v>167300</v>
      </c>
      <c r="P43" s="14">
        <v>181000</v>
      </c>
      <c r="Q43" s="14"/>
      <c r="R43" s="14"/>
      <c r="S43" s="14"/>
      <c r="T43" s="14"/>
      <c r="U43" s="14"/>
      <c r="V43" s="14"/>
      <c r="W43" s="14"/>
      <c r="X43" s="14"/>
      <c r="Y43" s="14"/>
    </row>
    <row r="44" spans="1:25" ht="16.5">
      <c r="A44" s="13">
        <v>39</v>
      </c>
      <c r="B44" s="14">
        <v>54600</v>
      </c>
      <c r="C44" s="14">
        <v>55100</v>
      </c>
      <c r="D44" s="14">
        <v>56200</v>
      </c>
      <c r="E44" s="14">
        <v>59000</v>
      </c>
      <c r="F44" s="14">
        <v>64000</v>
      </c>
      <c r="G44" s="14">
        <v>66000</v>
      </c>
      <c r="H44" s="14">
        <v>69100</v>
      </c>
      <c r="I44" s="14">
        <v>81100</v>
      </c>
      <c r="J44" s="14">
        <v>88600</v>
      </c>
      <c r="K44" s="14">
        <v>103600</v>
      </c>
      <c r="L44" s="14">
        <v>116200</v>
      </c>
      <c r="M44" s="14">
        <v>136000</v>
      </c>
      <c r="N44" s="14">
        <v>162900</v>
      </c>
      <c r="O44" s="14">
        <v>172300</v>
      </c>
      <c r="P44" s="14">
        <v>186400</v>
      </c>
      <c r="Q44" s="14"/>
      <c r="R44" s="14"/>
      <c r="S44" s="14"/>
      <c r="T44" s="14"/>
      <c r="U44" s="14"/>
      <c r="V44" s="14"/>
      <c r="W44" s="14"/>
      <c r="X44" s="14"/>
      <c r="Y44" s="14"/>
    </row>
    <row r="45" spans="1:25" ht="16.5">
      <c r="A45" s="13">
        <v>40</v>
      </c>
      <c r="B45" s="14">
        <v>56200</v>
      </c>
      <c r="C45" s="14">
        <v>56800</v>
      </c>
      <c r="D45" s="14">
        <v>57900</v>
      </c>
      <c r="E45" s="14">
        <v>60800</v>
      </c>
      <c r="F45" s="14">
        <v>65900</v>
      </c>
      <c r="G45" s="14">
        <v>68000</v>
      </c>
      <c r="H45" s="14">
        <v>71200</v>
      </c>
      <c r="I45" s="14">
        <v>83500</v>
      </c>
      <c r="J45" s="14">
        <v>91300</v>
      </c>
      <c r="K45" s="14">
        <v>106700</v>
      </c>
      <c r="L45" s="14">
        <v>119700</v>
      </c>
      <c r="M45" s="14">
        <v>140100</v>
      </c>
      <c r="N45" s="14">
        <v>167800</v>
      </c>
      <c r="O45" s="14">
        <v>177500</v>
      </c>
      <c r="P45" s="14">
        <v>192000</v>
      </c>
      <c r="Q45" s="14"/>
      <c r="R45" s="14"/>
      <c r="S45" s="14"/>
      <c r="T45" s="14"/>
      <c r="U45" s="14"/>
      <c r="V45" s="14"/>
      <c r="W45" s="14"/>
      <c r="X45" s="14"/>
      <c r="Y45" s="14"/>
    </row>
  </sheetData>
  <sheetProtection password="CC86" sheet="1" objects="1" scenarios="1" selectLockedCells="1" selectUnlockedCells="1"/>
  <mergeCells count="5">
    <mergeCell ref="A1:Y1"/>
    <mergeCell ref="B2:J2"/>
    <mergeCell ref="K2:N2"/>
    <mergeCell ref="O2:V2"/>
    <mergeCell ref="W2:Y2"/>
  </mergeCells>
  <pageMargins left="0.23622047244094491" right="0.23622047244094491" top="0.23622047244094491" bottom="0.2362204724409449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25</vt:i4>
      </vt:variant>
    </vt:vector>
  </HeadingPairs>
  <TitlesOfParts>
    <vt:vector size="28" baseType="lpstr">
      <vt:lpstr>Master</vt:lpstr>
      <vt:lpstr>ACP Order</vt:lpstr>
      <vt:lpstr>7th pay chart</vt:lpstr>
      <vt:lpstr>L_1</vt:lpstr>
      <vt:lpstr>L_10</vt:lpstr>
      <vt:lpstr>L_11</vt:lpstr>
      <vt:lpstr>L_12</vt:lpstr>
      <vt:lpstr>L_13</vt:lpstr>
      <vt:lpstr>L_14</vt:lpstr>
      <vt:lpstr>L_15</vt:lpstr>
      <vt:lpstr>L_16</vt:lpstr>
      <vt:lpstr>L_17</vt:lpstr>
      <vt:lpstr>L_18</vt:lpstr>
      <vt:lpstr>L_19</vt:lpstr>
      <vt:lpstr>L_2</vt:lpstr>
      <vt:lpstr>L_20</vt:lpstr>
      <vt:lpstr>L_21</vt:lpstr>
      <vt:lpstr>L_22</vt:lpstr>
      <vt:lpstr>L_23</vt:lpstr>
      <vt:lpstr>L_24</vt:lpstr>
      <vt:lpstr>L_3</vt:lpstr>
      <vt:lpstr>L_4</vt:lpstr>
      <vt:lpstr>L_5</vt:lpstr>
      <vt:lpstr>L_6</vt:lpstr>
      <vt:lpstr>L_7</vt:lpstr>
      <vt:lpstr>L_8</vt:lpstr>
      <vt:lpstr>L_9</vt:lpstr>
      <vt:lpstr>levels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Allen computer</cp:lastModifiedBy>
  <cp:lastPrinted>2021-10-06T02:08:00Z</cp:lastPrinted>
  <dcterms:created xsi:type="dcterms:W3CDTF">2021-09-27T11:32:15Z</dcterms:created>
  <dcterms:modified xsi:type="dcterms:W3CDTF">2021-11-02T15:16:29Z</dcterms:modified>
</cp:coreProperties>
</file>